
<file path=[Content_Types].xml><?xml version="1.0" encoding="utf-8"?>
<Types xmlns="http://schemas.openxmlformats.org/package/2006/content-types">
  <Override PartName="/xl/pivotTables/pivotTable6.xml" ContentType="application/vnd.openxmlformats-officedocument.spreadsheetml.pivotTable+xml"/>
  <Override PartName="/xl/queryTables/queryTable1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6.xml" ContentType="application/vnd.openxmlformats-officedocument.spreadsheetml.pivotCacheDefinition+xml"/>
  <Override PartName="/xl/pivotCache/pivotCacheDefinition8.xml" ContentType="application/vnd.openxmlformats-officedocument.spreadsheetml.pivotCacheDefinition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Records8.xml" ContentType="application/vnd.openxmlformats-officedocument.spreadsheetml.pivotCacheRecord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Records6.xml" ContentType="application/vnd.openxmlformats-officedocument.spreadsheetml.pivotCacheRecords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xl/pivotCache/pivotCacheRecords3.xml" ContentType="application/vnd.openxmlformats-officedocument.spreadsheetml.pivotCacheRecords+xml"/>
  <Override PartName="/xl/pivotCache/pivotCacheRecords4.xml" ContentType="application/vnd.openxmlformats-officedocument.spreadsheetml.pivotCacheRecords+xml"/>
  <Override PartName="/xl/sharedStrings.xml" ContentType="application/vnd.openxmlformats-officedocument.spreadsheetml.sharedStrings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docProps/core.xml" ContentType="application/vnd.openxmlformats-package.core-properties+xml"/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queryTables/queryTable2.xml" ContentType="application/vnd.openxmlformats-officedocument.spreadsheetml.queryTable+xml"/>
  <Override PartName="/xl/pivotTables/pivotTable3.xml" ContentType="application/vnd.openxmlformats-officedocument.spreadsheetml.pivotTable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7.xml" ContentType="application/vnd.openxmlformats-officedocument.spreadsheetml.pivotCacheDefinition+xml"/>
  <Default Extension="jpeg" ContentType="image/jpeg"/>
  <Override PartName="/xl/pivotTables/pivotTable1.xml" ContentType="application/vnd.openxmlformats-officedocument.spreadsheetml.pivotTable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aveExternalLinkValues="0" hidePivotFieldList="1" defaultThemeVersion="124226"/>
  <bookViews>
    <workbookView xWindow="480" yWindow="120" windowWidth="11355" windowHeight="8700" tabRatio="730" activeTab="5"/>
  </bookViews>
  <sheets>
    <sheet name="ABSOLUTOS" sheetId="19" r:id="rId1"/>
    <sheet name="BEN" sheetId="22" r:id="rId2"/>
    <sheet name="INF" sheetId="21" r:id="rId3"/>
    <sheet name="INI" sheetId="20" r:id="rId4"/>
    <sheet name="JUV" sheetId="18" r:id="rId5"/>
    <sheet name="CLASS_CLUBES" sheetId="6" r:id="rId6"/>
    <sheet name="START LIST" sheetId="11" r:id="rId7"/>
    <sheet name="START LIST (EQUIPAS)" sheetId="15" r:id="rId8"/>
    <sheet name="MASCULINOS" sheetId="5" r:id="rId9"/>
    <sheet name="TABELA" sheetId="4" r:id="rId10"/>
    <sheet name="PAIS" sheetId="7" r:id="rId11"/>
  </sheets>
  <definedNames>
    <definedName name="_xlnm._FilterDatabase" localSheetId="1" hidden="1">BEN!$C$112:$H$122</definedName>
    <definedName name="_xlnm._FilterDatabase" localSheetId="2" hidden="1">INF!$C$122:$G$149</definedName>
    <definedName name="_xlnm._FilterDatabase" localSheetId="3" hidden="1">INI!$C$125:$H$163</definedName>
    <definedName name="_xlnm._FilterDatabase" localSheetId="4" hidden="1">JUV!$C$17:$H$23</definedName>
    <definedName name="_xlnm._FilterDatabase" localSheetId="6" hidden="1">'START LIST'!$A$1:$I$265</definedName>
    <definedName name="_xlnm.Print_Area" localSheetId="0">ABSOLUTOS!$A$1:$J$167</definedName>
    <definedName name="_xlnm.Print_Area" localSheetId="1">BEN!$A$1:$K$161</definedName>
    <definedName name="_xlnm.Print_Area" localSheetId="5">CLASS_CLUBES!$A$1:$M$28</definedName>
    <definedName name="_xlnm.Print_Area" localSheetId="2">INF!$A$1:$K$179</definedName>
    <definedName name="_xlnm.Print_Area" localSheetId="3">INI!$A$1:$K$190</definedName>
    <definedName name="_xlnm.Print_Area" localSheetId="4">JUV!$A$1:$K$193</definedName>
    <definedName name="_xlnm.Print_Area" localSheetId="10">PAIS!$A$1:$I$23</definedName>
    <definedName name="T5_5" localSheetId="6">'START LIST'!$A$1:$D$262</definedName>
    <definedName name="T5_5" localSheetId="7">'START LIST (EQUIPAS)'!$A$1:$D$14</definedName>
  </definedNames>
  <calcPr calcId="124519"/>
  <pivotCaches>
    <pivotCache cacheId="13" r:id="rId12"/>
    <pivotCache cacheId="58" r:id="rId13"/>
    <pivotCache cacheId="61" r:id="rId14"/>
    <pivotCache cacheId="64" r:id="rId15"/>
    <pivotCache cacheId="67" r:id="rId16"/>
    <pivotCache cacheId="73" r:id="rId17"/>
    <pivotCache cacheId="76" r:id="rId18"/>
    <pivotCache cacheId="79" r:id="rId19"/>
  </pivotCaches>
</workbook>
</file>

<file path=xl/calcChain.xml><?xml version="1.0" encoding="utf-8"?>
<calcChain xmlns="http://schemas.openxmlformats.org/spreadsheetml/2006/main">
  <c r="D37" i="6"/>
  <c r="C37" i="11"/>
  <c r="C43"/>
  <c r="C61"/>
  <c r="L29" i="6"/>
  <c r="L22"/>
  <c r="L27"/>
  <c r="L28"/>
  <c r="L31"/>
  <c r="L24"/>
  <c r="L32"/>
  <c r="L33"/>
  <c r="F18" i="19"/>
  <c r="F19"/>
  <c r="F20"/>
  <c r="F21"/>
  <c r="F22"/>
  <c r="L26" i="6"/>
  <c r="K37"/>
  <c r="J37"/>
  <c r="I37"/>
  <c r="H37"/>
  <c r="G37"/>
  <c r="F37"/>
  <c r="E37"/>
  <c r="L17"/>
  <c r="F23" i="19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G166"/>
  <c r="E166"/>
  <c r="D166"/>
  <c r="G165"/>
  <c r="E165"/>
  <c r="D165"/>
  <c r="G164"/>
  <c r="E164"/>
  <c r="D164"/>
  <c r="G163"/>
  <c r="E163"/>
  <c r="D163"/>
  <c r="G162"/>
  <c r="E162"/>
  <c r="D162"/>
  <c r="G161"/>
  <c r="E161"/>
  <c r="D161"/>
  <c r="G160"/>
  <c r="E160"/>
  <c r="D160"/>
  <c r="G159"/>
  <c r="E159"/>
  <c r="D159"/>
  <c r="G158"/>
  <c r="E158"/>
  <c r="D158"/>
  <c r="G157"/>
  <c r="E157"/>
  <c r="D157"/>
  <c r="G156"/>
  <c r="E156"/>
  <c r="D156"/>
  <c r="G155"/>
  <c r="E155"/>
  <c r="D155"/>
  <c r="G154"/>
  <c r="E154"/>
  <c r="D154"/>
  <c r="G153"/>
  <c r="E153"/>
  <c r="D153"/>
  <c r="G152"/>
  <c r="E152"/>
  <c r="D152"/>
  <c r="G151"/>
  <c r="E151"/>
  <c r="D151"/>
  <c r="G150"/>
  <c r="E150"/>
  <c r="D150"/>
  <c r="G149"/>
  <c r="E149"/>
  <c r="D149"/>
  <c r="G148"/>
  <c r="E148"/>
  <c r="D148"/>
  <c r="G147"/>
  <c r="E147"/>
  <c r="D147"/>
  <c r="G146"/>
  <c r="E146"/>
  <c r="D146"/>
  <c r="G145"/>
  <c r="E145"/>
  <c r="D145"/>
  <c r="G144"/>
  <c r="E144"/>
  <c r="D144"/>
  <c r="G143"/>
  <c r="E143"/>
  <c r="D143"/>
  <c r="G142"/>
  <c r="E142"/>
  <c r="D142"/>
  <c r="G141"/>
  <c r="E141"/>
  <c r="D141"/>
  <c r="G140"/>
  <c r="E140"/>
  <c r="D140"/>
  <c r="G139"/>
  <c r="E139"/>
  <c r="D139"/>
  <c r="G138"/>
  <c r="E138"/>
  <c r="D138"/>
  <c r="G137"/>
  <c r="E137"/>
  <c r="D137"/>
  <c r="G136"/>
  <c r="E136"/>
  <c r="D136"/>
  <c r="G135"/>
  <c r="E135"/>
  <c r="D135"/>
  <c r="G134"/>
  <c r="E134"/>
  <c r="D134"/>
  <c r="G133"/>
  <c r="E133"/>
  <c r="D133"/>
  <c r="G132"/>
  <c r="E132"/>
  <c r="D132"/>
  <c r="G131"/>
  <c r="E131"/>
  <c r="D131"/>
  <c r="G130"/>
  <c r="E130"/>
  <c r="D130"/>
  <c r="G129"/>
  <c r="E129"/>
  <c r="D129"/>
  <c r="G128"/>
  <c r="E128"/>
  <c r="D128"/>
  <c r="G127"/>
  <c r="E127"/>
  <c r="D127"/>
  <c r="G126"/>
  <c r="E126"/>
  <c r="D126"/>
  <c r="G125"/>
  <c r="E125"/>
  <c r="D125"/>
  <c r="G124"/>
  <c r="E124"/>
  <c r="D124"/>
  <c r="G123"/>
  <c r="E123"/>
  <c r="D123"/>
  <c r="G122"/>
  <c r="E122"/>
  <c r="D122"/>
  <c r="G121"/>
  <c r="E121"/>
  <c r="D121"/>
  <c r="G120"/>
  <c r="E120"/>
  <c r="D120"/>
  <c r="G119"/>
  <c r="E119"/>
  <c r="D119"/>
  <c r="G118"/>
  <c r="E118"/>
  <c r="D118"/>
  <c r="G117"/>
  <c r="E117"/>
  <c r="D117"/>
  <c r="G116"/>
  <c r="E116"/>
  <c r="D116"/>
  <c r="G115"/>
  <c r="E115"/>
  <c r="D115"/>
  <c r="G114"/>
  <c r="E114"/>
  <c r="D114"/>
  <c r="G113"/>
  <c r="E113"/>
  <c r="D113"/>
  <c r="G112"/>
  <c r="E112"/>
  <c r="D112"/>
  <c r="G111"/>
  <c r="E111"/>
  <c r="D111"/>
  <c r="G110"/>
  <c r="E110"/>
  <c r="D110"/>
  <c r="I109"/>
  <c r="G109"/>
  <c r="E109"/>
  <c r="D109"/>
  <c r="I108"/>
  <c r="G108"/>
  <c r="E108"/>
  <c r="D108"/>
  <c r="I107"/>
  <c r="G107"/>
  <c r="E107"/>
  <c r="D107"/>
  <c r="I106"/>
  <c r="G106"/>
  <c r="E106"/>
  <c r="D106"/>
  <c r="I105"/>
  <c r="G105"/>
  <c r="E105"/>
  <c r="D105"/>
  <c r="I104"/>
  <c r="G104"/>
  <c r="E104"/>
  <c r="D104"/>
  <c r="I103"/>
  <c r="G103"/>
  <c r="E103"/>
  <c r="D103"/>
  <c r="G102"/>
  <c r="E102"/>
  <c r="D102"/>
  <c r="I20"/>
  <c r="I21"/>
  <c r="I22"/>
  <c r="I19"/>
  <c r="I23"/>
  <c r="I24"/>
  <c r="I25"/>
  <c r="D38"/>
  <c r="E38"/>
  <c r="G38"/>
  <c r="L38"/>
  <c r="M38" s="1"/>
  <c r="D39"/>
  <c r="E39"/>
  <c r="G39"/>
  <c r="L39"/>
  <c r="M39"/>
  <c r="D40"/>
  <c r="E40"/>
  <c r="G40"/>
  <c r="L40"/>
  <c r="M40" s="1"/>
  <c r="D41"/>
  <c r="E41"/>
  <c r="G41"/>
  <c r="L41"/>
  <c r="M41"/>
  <c r="D42"/>
  <c r="E42"/>
  <c r="G42"/>
  <c r="L42"/>
  <c r="M42" s="1"/>
  <c r="D43"/>
  <c r="E43"/>
  <c r="G43"/>
  <c r="L43"/>
  <c r="M43"/>
  <c r="D44"/>
  <c r="E44"/>
  <c r="G44"/>
  <c r="L44"/>
  <c r="M44" s="1"/>
  <c r="D45"/>
  <c r="E45"/>
  <c r="G45"/>
  <c r="L45"/>
  <c r="M45"/>
  <c r="D46"/>
  <c r="E46"/>
  <c r="G46"/>
  <c r="L46"/>
  <c r="M46" s="1"/>
  <c r="D47"/>
  <c r="E47"/>
  <c r="G47"/>
  <c r="L47"/>
  <c r="M47"/>
  <c r="D48"/>
  <c r="E48"/>
  <c r="G48"/>
  <c r="L48"/>
  <c r="M48" s="1"/>
  <c r="D49"/>
  <c r="E49"/>
  <c r="G49"/>
  <c r="L49"/>
  <c r="M49"/>
  <c r="D50"/>
  <c r="E50"/>
  <c r="G50"/>
  <c r="L50"/>
  <c r="M50" s="1"/>
  <c r="D51"/>
  <c r="E51"/>
  <c r="G51"/>
  <c r="L51"/>
  <c r="M51"/>
  <c r="D52"/>
  <c r="E52"/>
  <c r="G52"/>
  <c r="L52"/>
  <c r="M52" s="1"/>
  <c r="D53"/>
  <c r="E53"/>
  <c r="G53"/>
  <c r="L53"/>
  <c r="M53"/>
  <c r="D54"/>
  <c r="E54"/>
  <c r="G54"/>
  <c r="L54"/>
  <c r="M54" s="1"/>
  <c r="D55"/>
  <c r="E55"/>
  <c r="G55"/>
  <c r="L55"/>
  <c r="M55"/>
  <c r="D56"/>
  <c r="E56"/>
  <c r="G56"/>
  <c r="L56"/>
  <c r="M56" s="1"/>
  <c r="D57"/>
  <c r="E57"/>
  <c r="G57"/>
  <c r="L57"/>
  <c r="M57"/>
  <c r="D58"/>
  <c r="E58"/>
  <c r="G58"/>
  <c r="L58"/>
  <c r="M58" s="1"/>
  <c r="D59"/>
  <c r="E59"/>
  <c r="G59"/>
  <c r="L59"/>
  <c r="M59"/>
  <c r="D60"/>
  <c r="E60"/>
  <c r="G60"/>
  <c r="L60"/>
  <c r="M60" s="1"/>
  <c r="D61"/>
  <c r="E61"/>
  <c r="G61"/>
  <c r="L61"/>
  <c r="M61"/>
  <c r="D62"/>
  <c r="E62"/>
  <c r="G62"/>
  <c r="L62"/>
  <c r="M62" s="1"/>
  <c r="D63"/>
  <c r="E63"/>
  <c r="G63"/>
  <c r="L63"/>
  <c r="M63"/>
  <c r="D64"/>
  <c r="E64"/>
  <c r="G64"/>
  <c r="L64"/>
  <c r="M64" s="1"/>
  <c r="D65"/>
  <c r="E65"/>
  <c r="G65"/>
  <c r="L65"/>
  <c r="M65"/>
  <c r="D66"/>
  <c r="E66"/>
  <c r="G66"/>
  <c r="L66"/>
  <c r="M66" s="1"/>
  <c r="D67"/>
  <c r="E67"/>
  <c r="G67"/>
  <c r="L67"/>
  <c r="M67"/>
  <c r="D68"/>
  <c r="E68"/>
  <c r="G68"/>
  <c r="L68"/>
  <c r="M68" s="1"/>
  <c r="D69"/>
  <c r="E69"/>
  <c r="G69"/>
  <c r="L69"/>
  <c r="M69"/>
  <c r="D70"/>
  <c r="E70"/>
  <c r="G70"/>
  <c r="L70"/>
  <c r="M70" s="1"/>
  <c r="D71"/>
  <c r="E71"/>
  <c r="G71"/>
  <c r="L71"/>
  <c r="M71"/>
  <c r="D72"/>
  <c r="E72"/>
  <c r="G72"/>
  <c r="L72"/>
  <c r="M72" s="1"/>
  <c r="D73"/>
  <c r="E73"/>
  <c r="G73"/>
  <c r="L73"/>
  <c r="M73"/>
  <c r="D74"/>
  <c r="E74"/>
  <c r="G74"/>
  <c r="L74"/>
  <c r="M74" s="1"/>
  <c r="D75"/>
  <c r="E75"/>
  <c r="G75"/>
  <c r="L75"/>
  <c r="M75"/>
  <c r="D76"/>
  <c r="E76"/>
  <c r="G76"/>
  <c r="L76"/>
  <c r="M76" s="1"/>
  <c r="D77"/>
  <c r="E77"/>
  <c r="G77"/>
  <c r="L77"/>
  <c r="M77"/>
  <c r="D78"/>
  <c r="E78"/>
  <c r="G78"/>
  <c r="L78"/>
  <c r="M78" s="1"/>
  <c r="D79"/>
  <c r="E79"/>
  <c r="G79"/>
  <c r="L79"/>
  <c r="M79"/>
  <c r="D80"/>
  <c r="E80"/>
  <c r="G80"/>
  <c r="L80"/>
  <c r="M80" s="1"/>
  <c r="D81"/>
  <c r="E81"/>
  <c r="G81"/>
  <c r="L81"/>
  <c r="M81"/>
  <c r="D82"/>
  <c r="E82"/>
  <c r="G82"/>
  <c r="L82"/>
  <c r="M82" s="1"/>
  <c r="L20"/>
  <c r="M20" s="1"/>
  <c r="L22"/>
  <c r="M22" s="1"/>
  <c r="L24"/>
  <c r="M24" s="1"/>
  <c r="L26"/>
  <c r="M26" s="1"/>
  <c r="L28"/>
  <c r="M28" s="1"/>
  <c r="L30"/>
  <c r="M30" s="1"/>
  <c r="L32"/>
  <c r="M32" s="1"/>
  <c r="L34"/>
  <c r="M34" s="1"/>
  <c r="L36"/>
  <c r="M36" s="1"/>
  <c r="L18"/>
  <c r="M18" s="1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02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18"/>
  <c r="Q121"/>
  <c r="Q120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L121"/>
  <c r="M121" s="1"/>
  <c r="L120"/>
  <c r="M120" s="1"/>
  <c r="L119"/>
  <c r="M119" s="1"/>
  <c r="L118"/>
  <c r="M118" s="1"/>
  <c r="L117"/>
  <c r="M117" s="1"/>
  <c r="L116"/>
  <c r="M116" s="1"/>
  <c r="L115"/>
  <c r="M115" s="1"/>
  <c r="L114"/>
  <c r="M114" s="1"/>
  <c r="L113"/>
  <c r="M113" s="1"/>
  <c r="L112"/>
  <c r="M112" s="1"/>
  <c r="L111"/>
  <c r="M111" s="1"/>
  <c r="L110"/>
  <c r="M110" s="1"/>
  <c r="L109"/>
  <c r="M109" s="1"/>
  <c r="L108"/>
  <c r="M108" s="1"/>
  <c r="L107"/>
  <c r="M107" s="1"/>
  <c r="L106"/>
  <c r="M106" s="1"/>
  <c r="L105"/>
  <c r="M105" s="1"/>
  <c r="L104"/>
  <c r="M104" s="1"/>
  <c r="L103"/>
  <c r="M103" s="1"/>
  <c r="L102"/>
  <c r="M102" s="1"/>
  <c r="L19"/>
  <c r="M19" s="1"/>
  <c r="L21"/>
  <c r="M21" s="1"/>
  <c r="L23"/>
  <c r="M23" s="1"/>
  <c r="L25"/>
  <c r="M25" s="1"/>
  <c r="L27"/>
  <c r="M27" s="1"/>
  <c r="L29"/>
  <c r="M29" s="1"/>
  <c r="L31"/>
  <c r="M31" s="1"/>
  <c r="L33"/>
  <c r="M33" s="1"/>
  <c r="L35"/>
  <c r="M35" s="1"/>
  <c r="L37"/>
  <c r="M37" s="1"/>
  <c r="D18"/>
  <c r="E18"/>
  <c r="G18"/>
  <c r="D19"/>
  <c r="E19"/>
  <c r="G19"/>
  <c r="D20"/>
  <c r="E20"/>
  <c r="G20"/>
  <c r="D21"/>
  <c r="E21"/>
  <c r="G21"/>
  <c r="D22"/>
  <c r="E22"/>
  <c r="G22"/>
  <c r="D23"/>
  <c r="E23"/>
  <c r="G23"/>
  <c r="D24"/>
  <c r="E24"/>
  <c r="G24"/>
  <c r="D25"/>
  <c r="E25"/>
  <c r="G25"/>
  <c r="D26"/>
  <c r="E26"/>
  <c r="G26"/>
  <c r="D27"/>
  <c r="E27"/>
  <c r="G27"/>
  <c r="D28"/>
  <c r="E28"/>
  <c r="G28"/>
  <c r="D29"/>
  <c r="E29"/>
  <c r="G29"/>
  <c r="D30"/>
  <c r="E30"/>
  <c r="G30"/>
  <c r="D31"/>
  <c r="E31"/>
  <c r="G31"/>
  <c r="D32"/>
  <c r="E32"/>
  <c r="G32"/>
  <c r="D33"/>
  <c r="E33"/>
  <c r="G33"/>
  <c r="D34"/>
  <c r="E34"/>
  <c r="G34"/>
  <c r="D35"/>
  <c r="E35"/>
  <c r="G35"/>
  <c r="D36"/>
  <c r="E36"/>
  <c r="G36"/>
  <c r="D37"/>
  <c r="E37"/>
  <c r="G37"/>
  <c r="L25" i="6"/>
  <c r="L30"/>
  <c r="L20"/>
  <c r="L19"/>
  <c r="L23"/>
  <c r="L18"/>
  <c r="L21"/>
  <c r="I38"/>
  <c r="J38"/>
  <c r="D38"/>
  <c r="E38"/>
  <c r="H38"/>
  <c r="G38"/>
  <c r="K38"/>
  <c r="F38"/>
</calcChain>
</file>

<file path=xl/connections.xml><?xml version="1.0" encoding="utf-8"?>
<connections xmlns="http://schemas.openxmlformats.org/spreadsheetml/2006/main">
  <connection id="1" interval="50" name="1" type="6" refreshedVersion="3" background="1" saveData="1">
    <textPr sourceFile="C:\Documents and Settings\Classificacoes\Desktop\JAMOR_JOVEM2008\BEN_MAS.htm" delimited="0" thousands=".">
      <textFields count="4">
        <textField/>
        <textField position="7"/>
        <textField position="19"/>
        <textField position="24"/>
      </textFields>
    </textPr>
  </connection>
  <connection id="2" interval="50" name="11" type="6" refreshedVersion="2" background="1" saveData="1">
    <textPr sourceFile="C:\Documents and Settings\Bruno Salvador\Desktop\Tomar\1.txt" delimited="0" thousands=".">
      <textFields count="4">
        <textField/>
        <textField position="7"/>
        <textField position="19"/>
        <textField position="24"/>
      </textFields>
    </textPr>
  </connection>
</connections>
</file>

<file path=xl/sharedStrings.xml><?xml version="1.0" encoding="utf-8"?>
<sst xmlns="http://schemas.openxmlformats.org/spreadsheetml/2006/main" count="2633" uniqueCount="738">
  <si>
    <t>EQUIPA</t>
  </si>
  <si>
    <t>CLASSIFICAÇÃO POR EQUIPAS</t>
  </si>
  <si>
    <t>PONT.</t>
  </si>
  <si>
    <t>LOCALIDADE:</t>
  </si>
  <si>
    <t>DATA:</t>
  </si>
  <si>
    <t>DELEG. TÉCNICO:</t>
  </si>
  <si>
    <t>ARTUR PARREIRA</t>
  </si>
  <si>
    <t>Class.:</t>
  </si>
  <si>
    <t>Dorsal:</t>
  </si>
  <si>
    <t>Tempo:</t>
  </si>
  <si>
    <t>I AQUATLO DE RIO MAIOR POR ESTAFETAS</t>
  </si>
  <si>
    <t>Chip:</t>
  </si>
  <si>
    <t>2º AGRUPAMENTO - INI/JUV</t>
  </si>
  <si>
    <t>B. LÂNDIA - ASSOC DE FORMAÇÃO DESPORTIVA EQ32</t>
  </si>
  <si>
    <t>B. LÂNDIA - ASSOC DE FORMAÇÃO DESPORTIVA EQ33</t>
  </si>
  <si>
    <t>B. LÂNDIA - ASSOC DE FORMAÇÃO DESPORTIVA EQ34</t>
  </si>
  <si>
    <t>B. LÂNDIA - ASSOC DE FORMAÇÃO DESPORTIVA EQ35</t>
  </si>
  <si>
    <t>GINÁSIOCLUBE DE SINES EQ27</t>
  </si>
  <si>
    <t>GINÁSIOCLUBE DE SINES EQ28</t>
  </si>
  <si>
    <t>FIDALBIKE EQ25</t>
  </si>
  <si>
    <t>MEM MARTINS SPORT CLUBE EQ24</t>
  </si>
  <si>
    <t>MMSC NFED EQ23</t>
  </si>
  <si>
    <t>CI NATAÇÃO DO CARTAXO EQ20</t>
  </si>
  <si>
    <t>CI NATAÇÃO DO CARTAXO EQ19</t>
  </si>
  <si>
    <t>CI DESPORTIVO DA COVILHÃ EQ14</t>
  </si>
  <si>
    <t>CI DESPORTIVO DA COVILHÃ EQ15</t>
  </si>
  <si>
    <t>ALHANDRA SPORTING CLUBE EQ4</t>
  </si>
  <si>
    <t>ALHANDRA SPORTING CLUBE EQ5</t>
  </si>
  <si>
    <t>ALHANDRA SPORTING CLUBE EQ6</t>
  </si>
  <si>
    <t>ALHANDRA SPORTING CLUBE EQ7</t>
  </si>
  <si>
    <t>CF "OS BELENENSES" EQ10</t>
  </si>
  <si>
    <t>CF "OS BELENENSES" EQ11</t>
  </si>
  <si>
    <t>CF "OS BELENENSES" EQ12</t>
  </si>
  <si>
    <t>CLASSIFICAÇÃO POR CLUBES</t>
  </si>
  <si>
    <t>CLUBES</t>
  </si>
  <si>
    <t>CLUBE</t>
  </si>
  <si>
    <t>PAIS E ACOMPANHANTES</t>
  </si>
  <si>
    <t>CLASSIFICAÇÃO</t>
  </si>
  <si>
    <t>DZ9CG2Z</t>
  </si>
  <si>
    <t>DNS</t>
  </si>
  <si>
    <t>DSQ</t>
  </si>
  <si>
    <t>MASCULINOS</t>
  </si>
  <si>
    <t>FEMININOS</t>
  </si>
  <si>
    <t>Benjamins</t>
  </si>
  <si>
    <t>Infantis</t>
  </si>
  <si>
    <t>Iniciados</t>
  </si>
  <si>
    <t>Juvenis</t>
  </si>
  <si>
    <t>Fem</t>
  </si>
  <si>
    <t>Mas</t>
  </si>
  <si>
    <t>TOTAL</t>
  </si>
  <si>
    <t>Alhandra Sporting Clube</t>
  </si>
  <si>
    <t>Amiciclo</t>
  </si>
  <si>
    <t>C.F. Os Belenenses</t>
  </si>
  <si>
    <t>C.N. Cartaxo</t>
  </si>
  <si>
    <t>FidalByke</t>
  </si>
  <si>
    <t>Ginásio Clube de Sines</t>
  </si>
  <si>
    <t>Mem Martins Sport Club</t>
  </si>
  <si>
    <t>Tri-Oeiras Sport Clube</t>
  </si>
  <si>
    <t>M</t>
  </si>
  <si>
    <t>F</t>
  </si>
  <si>
    <t>Individual</t>
  </si>
  <si>
    <t>Licenca</t>
  </si>
  <si>
    <t>Dorsal</t>
  </si>
  <si>
    <t>Chip</t>
  </si>
  <si>
    <t>NomeAtleta</t>
  </si>
  <si>
    <t>DataNasc</t>
  </si>
  <si>
    <t>Clube</t>
  </si>
  <si>
    <t>Sexo</t>
  </si>
  <si>
    <t>Escalao</t>
  </si>
  <si>
    <t>Tempo Natação hh:mm:ss,00</t>
  </si>
  <si>
    <t>Equipa</t>
  </si>
  <si>
    <t>Tempo</t>
  </si>
  <si>
    <t>Nome Atleta</t>
  </si>
  <si>
    <t>Esc.</t>
  </si>
  <si>
    <t>INFANTIS</t>
  </si>
  <si>
    <t>JUVENIS</t>
  </si>
  <si>
    <t>BENJAMINS</t>
  </si>
  <si>
    <t>INICIADOS</t>
  </si>
  <si>
    <t>CHIP</t>
  </si>
  <si>
    <t>TEMPO</t>
  </si>
  <si>
    <t>CONTAGEM</t>
  </si>
  <si>
    <t>VALIDAÇÃO</t>
  </si>
  <si>
    <t>JUÍZ PRINCIPAL</t>
  </si>
  <si>
    <t>Rita Duarte</t>
  </si>
  <si>
    <t>Total Geral</t>
  </si>
  <si>
    <t>JUÍZ PRINCIPAL:</t>
  </si>
  <si>
    <t xml:space="preserve">                                                                                                                  CLASSIFICAÇÃO</t>
  </si>
  <si>
    <t>Soma JUV MAS</t>
  </si>
  <si>
    <t>Soma JUV FEM</t>
  </si>
  <si>
    <t>Soma INI MAS</t>
  </si>
  <si>
    <t>Soma INI FEM</t>
  </si>
  <si>
    <t>Soma INF FEM</t>
  </si>
  <si>
    <t>Soma INF MAS</t>
  </si>
  <si>
    <t>Soma BEN FEM</t>
  </si>
  <si>
    <t>Soma BEN MAS</t>
  </si>
  <si>
    <t>Dif.</t>
  </si>
  <si>
    <t>ABSOLUTA</t>
  </si>
  <si>
    <t>SEN</t>
  </si>
  <si>
    <t>CB74141</t>
  </si>
  <si>
    <t>Adelino Carvalho Vicente</t>
  </si>
  <si>
    <t>V5</t>
  </si>
  <si>
    <t>V4</t>
  </si>
  <si>
    <t>V3</t>
  </si>
  <si>
    <t>DN4S6CR</t>
  </si>
  <si>
    <t>Alexandre Miguel Rodrigues Ventura</t>
  </si>
  <si>
    <t>Tri-Oeste -Clube de Triatlo do Oeste</t>
  </si>
  <si>
    <t>CB89893</t>
  </si>
  <si>
    <t>Amândio Faustino Caetano</t>
  </si>
  <si>
    <t>A.D.C.R. Painho</t>
  </si>
  <si>
    <t>V1</t>
  </si>
  <si>
    <t>JUN</t>
  </si>
  <si>
    <t>Clube da Natação da Maia</t>
  </si>
  <si>
    <t>DA0C778</t>
  </si>
  <si>
    <t>Andreia Filipa Simões Lopes</t>
  </si>
  <si>
    <t>DA04NFS</t>
  </si>
  <si>
    <t>Andreia Filipe da Ponte</t>
  </si>
  <si>
    <t>CC78795</t>
  </si>
  <si>
    <t>Anibal Paulo Pereira Oliveira</t>
  </si>
  <si>
    <t>DM22B63</t>
  </si>
  <si>
    <t>António Fernando Lourenço Horta</t>
  </si>
  <si>
    <t>Clube de Praças da Armada</t>
  </si>
  <si>
    <t>V2</t>
  </si>
  <si>
    <t>Não Federado - 1862</t>
  </si>
  <si>
    <t>Antonio Joaquim Candeias dos Reis</t>
  </si>
  <si>
    <t>DW1GB58</t>
  </si>
  <si>
    <t>António Miguel Costa de Brito Martins dos Reis</t>
  </si>
  <si>
    <t>DW73EAH</t>
  </si>
  <si>
    <t>António Miguel Ferreira Lopes</t>
  </si>
  <si>
    <t>SR Camarnal-Ika-A Tradição</t>
  </si>
  <si>
    <t>DA6ZWKZ</t>
  </si>
  <si>
    <t>Bruno de Moraes Teles Grilo</t>
  </si>
  <si>
    <t>DA968Y2</t>
  </si>
  <si>
    <t>Bruno Gonçalo Martins Pereira</t>
  </si>
  <si>
    <t>DN4K7CH</t>
  </si>
  <si>
    <t>Bruno Miguel Carvalho da Silva</t>
  </si>
  <si>
    <t>G. A. A. Vila Franca de Xira</t>
  </si>
  <si>
    <t>DW4GERK</t>
  </si>
  <si>
    <t>Carla Alexandra Pinto Soares Mendes</t>
  </si>
  <si>
    <t>Porto Runners</t>
  </si>
  <si>
    <t>CB68953</t>
  </si>
  <si>
    <t>Carla Susanaa Silva Ribeiro</t>
  </si>
  <si>
    <t>CB66973</t>
  </si>
  <si>
    <t>Carlos Alberto Gomes</t>
  </si>
  <si>
    <t>DA33YWV</t>
  </si>
  <si>
    <t>Carlos Alberto Ramos da Costa</t>
  </si>
  <si>
    <t>DK20CM6</t>
  </si>
  <si>
    <t>Carlos Eduardo Gouveia Fernandes Alenquer</t>
  </si>
  <si>
    <t>DK9YZG6</t>
  </si>
  <si>
    <t>Carlos Manuel Campos Candeias</t>
  </si>
  <si>
    <t>DN53ZA7</t>
  </si>
  <si>
    <t>Carlos Manuel Morgado Bráz</t>
  </si>
  <si>
    <t>DK20V0V</t>
  </si>
  <si>
    <t>Carlos Miguel Cansado Papacinza</t>
  </si>
  <si>
    <t>C.N. Alvito</t>
  </si>
  <si>
    <t>Não Federado - 2528</t>
  </si>
  <si>
    <t>César Gabriel de Carvalho Gomes Marques</t>
  </si>
  <si>
    <t>CD15188</t>
  </si>
  <si>
    <t>César Pais de Andrade</t>
  </si>
  <si>
    <t>DN2S4R5</t>
  </si>
  <si>
    <t>Daniel Apolinário Simões</t>
  </si>
  <si>
    <t>S23</t>
  </si>
  <si>
    <t>União Desportiva da Chamusca</t>
  </si>
  <si>
    <t>DN2E9PR</t>
  </si>
  <si>
    <t>David Miguel Henriques Ferreira</t>
  </si>
  <si>
    <t>Ginásio Clube Figueirense</t>
  </si>
  <si>
    <t>Ribabike / Assoc. 20 Km de Almeirim</t>
  </si>
  <si>
    <t>Não Federado - 2531</t>
  </si>
  <si>
    <t>Filipe José Gago da Conceição</t>
  </si>
  <si>
    <t>Clube Triatlo de Perosinho</t>
  </si>
  <si>
    <t>Não Federado - 2231</t>
  </si>
  <si>
    <t>Helder José Mendes Valente</t>
  </si>
  <si>
    <t>DM4K14X</t>
  </si>
  <si>
    <t>Hélder Manuel Gonçalves Ribeiro</t>
  </si>
  <si>
    <t>DN2E5H1</t>
  </si>
  <si>
    <t>Isaura Maria Campos Oliveira Fortes Faria</t>
  </si>
  <si>
    <t>DA0C9C3</t>
  </si>
  <si>
    <t>Jaime Ramiro da Rocha Carmo</t>
  </si>
  <si>
    <t>DA0C0ZA</t>
  </si>
  <si>
    <t>João Carlos Lourenço Inácio</t>
  </si>
  <si>
    <t>DA3WMBN</t>
  </si>
  <si>
    <t>João Eduardo de Sousa Hipólito</t>
  </si>
  <si>
    <t>CE15820</t>
  </si>
  <si>
    <t>João Garrete Branco</t>
  </si>
  <si>
    <t>DN2S4YT</t>
  </si>
  <si>
    <t>Joaquim Macau da Glória Patrício</t>
  </si>
  <si>
    <t>Não Federado - 2533</t>
  </si>
  <si>
    <t>Jose Antonio Nascimento Almeida</t>
  </si>
  <si>
    <t>DM4KS54</t>
  </si>
  <si>
    <t>José Branco Calado Maçarria</t>
  </si>
  <si>
    <t>DX1A3K2</t>
  </si>
  <si>
    <t>José Carlos Pais Serra</t>
  </si>
  <si>
    <t>DX745XV</t>
  </si>
  <si>
    <t>José Joaquim da Franca Rodrigues</t>
  </si>
  <si>
    <t>CB89876</t>
  </si>
  <si>
    <t>DK4CF3E</t>
  </si>
  <si>
    <t>Luis Carlos Mendes de Teves</t>
  </si>
  <si>
    <t>CB90829</t>
  </si>
  <si>
    <t>Não Federado - 2010</t>
  </si>
  <si>
    <t>Luís Miguel Boleto Pinto</t>
  </si>
  <si>
    <t>DM4K1NC</t>
  </si>
  <si>
    <t>Luis Miguel Correia Ferreira</t>
  </si>
  <si>
    <t>DW4TERB</t>
  </si>
  <si>
    <t>Manuel Alexandre Santos Vieira Alves</t>
  </si>
  <si>
    <t>DR1FR1F</t>
  </si>
  <si>
    <t>Márcio André Gregório Marques das Neves</t>
  </si>
  <si>
    <t>DK2PVBM</t>
  </si>
  <si>
    <t>Mariana Luisa Ferreira de Sousa</t>
  </si>
  <si>
    <t>DN06GDW</t>
  </si>
  <si>
    <t>Marina Patrícia Basílio Pedro</t>
  </si>
  <si>
    <t>DM22WDF</t>
  </si>
  <si>
    <t>Mário Jorge Ferreira Guedes</t>
  </si>
  <si>
    <t>DN15SEF</t>
  </si>
  <si>
    <t>Miguel Anastácio Anselmo Palmeira</t>
  </si>
  <si>
    <t>Tavira Natação Clube</t>
  </si>
  <si>
    <t>DK9EY9A</t>
  </si>
  <si>
    <t>Miguel Ângelo Mónica Ramos</t>
  </si>
  <si>
    <t>DM43XH4</t>
  </si>
  <si>
    <t>Neuza Filipa Figueiredo Reis</t>
  </si>
  <si>
    <t>DR1F7VS</t>
  </si>
  <si>
    <t>Nuno Filipe Sá Dantas Meireles de Barros</t>
  </si>
  <si>
    <t>DN213GZ</t>
  </si>
  <si>
    <t>Nuno Miguel Algarve Lopes</t>
  </si>
  <si>
    <t>Cl. Ferroviário de Vendas Novas</t>
  </si>
  <si>
    <t>DA69KV7</t>
  </si>
  <si>
    <t>Nuno Miguel Pereira Morgado Barbosa</t>
  </si>
  <si>
    <t>CD13226</t>
  </si>
  <si>
    <t>Nuno Miguel Rosa de Almeida</t>
  </si>
  <si>
    <t>DX5BZZ1</t>
  </si>
  <si>
    <t>Nuno Miguel Soares Tintim</t>
  </si>
  <si>
    <t>DA9R14X</t>
  </si>
  <si>
    <t>Nuno Ricardo Monteiro Nunes</t>
  </si>
  <si>
    <t>DN5SD8B</t>
  </si>
  <si>
    <t>Paulo de Freitas Simões Teles</t>
  </si>
  <si>
    <t>DM22H5B</t>
  </si>
  <si>
    <t>Paulo Renato Leitão Santos</t>
  </si>
  <si>
    <t>DR6BKVH</t>
  </si>
  <si>
    <t>Pedro Jorge da Cunha Leitão</t>
  </si>
  <si>
    <t>DX00V18</t>
  </si>
  <si>
    <t>Pedro Marco Ribeiro Gomes</t>
  </si>
  <si>
    <t>DA0CPDM</t>
  </si>
  <si>
    <t>Pedro Miguel Andrade Figueira</t>
  </si>
  <si>
    <t>DA68BF4</t>
  </si>
  <si>
    <t>Pedro Miguel Marques Cerdeira Lopes</t>
  </si>
  <si>
    <t>CB47214</t>
  </si>
  <si>
    <t>Rafael Delaunay Gomes</t>
  </si>
  <si>
    <t>CB51011</t>
  </si>
  <si>
    <t>Renato Fidalgo Ventura Inácio</t>
  </si>
  <si>
    <t>DK20YRE</t>
  </si>
  <si>
    <t>Ricardo Jorge de Sousa Ferraz</t>
  </si>
  <si>
    <t>CB76609</t>
  </si>
  <si>
    <t>Rita Alexandra Da Silva Ribeiro</t>
  </si>
  <si>
    <t>DX1TVZF</t>
  </si>
  <si>
    <t>Rui Jorge Fernandes Dolores</t>
  </si>
  <si>
    <t>Não Federado - 1913</t>
  </si>
  <si>
    <t>Rui Manuel Branco Pereira Correia</t>
  </si>
  <si>
    <t>DA68AR1</t>
  </si>
  <si>
    <t>Rui Miguel da Silva Cordeiro</t>
  </si>
  <si>
    <t>CD15195</t>
  </si>
  <si>
    <t>Sérgio Manuel Faustino Dias</t>
  </si>
  <si>
    <t>DK2P2FK</t>
  </si>
  <si>
    <t>Silvino Manuel Mendes Muchacho</t>
  </si>
  <si>
    <t>DM2BX87</t>
  </si>
  <si>
    <t>Sofia Pereira de Almeida</t>
  </si>
  <si>
    <t>DN7NNMD</t>
  </si>
  <si>
    <t>Susana Paula Oliveira Simões</t>
  </si>
  <si>
    <t>DA8AHY4</t>
  </si>
  <si>
    <t>Tânia Isabel Ribeiro Boleta</t>
  </si>
  <si>
    <t>DA6P7BY</t>
  </si>
  <si>
    <t>Telmo Miguel dos Santos Coimbra Veloso</t>
  </si>
  <si>
    <t>CB45241</t>
  </si>
  <si>
    <t>Tiago Jorge Fontes Leite</t>
  </si>
  <si>
    <t>DA6Z42A</t>
  </si>
  <si>
    <t>Tiago Manuel André Domingos</t>
  </si>
  <si>
    <t>Não Federado - 2537</t>
  </si>
  <si>
    <t>Vasco Emanuel Anjos Soares</t>
  </si>
  <si>
    <t>CB90818</t>
  </si>
  <si>
    <t>Victor Manuel da Conceição Rodrigues</t>
  </si>
  <si>
    <t>Total</t>
  </si>
  <si>
    <t>AVIS</t>
  </si>
  <si>
    <t>Artur Parreira</t>
  </si>
  <si>
    <t>11º TRIATLO DE AVIS</t>
  </si>
  <si>
    <t>Não Federado - 2580</t>
  </si>
  <si>
    <t>DK8BT5R</t>
  </si>
  <si>
    <t>Ana Rita Pereira Mendes</t>
  </si>
  <si>
    <t>DK8BNM5</t>
  </si>
  <si>
    <t>DM731TT</t>
  </si>
  <si>
    <t>Artur José Guerra Amaral</t>
  </si>
  <si>
    <t>Não Federado - 2581</t>
  </si>
  <si>
    <t>DZ4ZE21</t>
  </si>
  <si>
    <t>Carlos Fernando Reis Monteiro de Jesus</t>
  </si>
  <si>
    <t>Não Federado - 1811</t>
  </si>
  <si>
    <t>HM9AGHN</t>
  </si>
  <si>
    <t>carlos manuel morgado pereira</t>
  </si>
  <si>
    <t>DZ9PVHY</t>
  </si>
  <si>
    <t>DN0641P</t>
  </si>
  <si>
    <t>Duarte Nuno Ferreira Barreto</t>
  </si>
  <si>
    <t>DA69K19</t>
  </si>
  <si>
    <t>Emanuel Araújo Marques</t>
  </si>
  <si>
    <t>Não Federado - 2552</t>
  </si>
  <si>
    <t>DZ49RCW</t>
  </si>
  <si>
    <t>Gustavo Leite Capão</t>
  </si>
  <si>
    <t>DK9Z68N</t>
  </si>
  <si>
    <t>DN24YZD</t>
  </si>
  <si>
    <t>Joana Agualuza Oliveira Barbeito</t>
  </si>
  <si>
    <t>Não Federado - 2205</t>
  </si>
  <si>
    <t>DZ97DAZ</t>
  </si>
  <si>
    <t>João Eusébio</t>
  </si>
  <si>
    <t>DN06SHZ</t>
  </si>
  <si>
    <t>João Nuno Alves Dias</t>
  </si>
  <si>
    <t>Não Federado - 2584</t>
  </si>
  <si>
    <t>HR5M8RK</t>
  </si>
  <si>
    <t>João Paulo Dias Guedes</t>
  </si>
  <si>
    <t>Não Federado - 1878</t>
  </si>
  <si>
    <t>DF8M7ZW</t>
  </si>
  <si>
    <t>João Santos Gomes do Amral</t>
  </si>
  <si>
    <t>DX0X86X</t>
  </si>
  <si>
    <t>Joaquim António Claudino Guerreiro</t>
  </si>
  <si>
    <t>DN6D6YV</t>
  </si>
  <si>
    <t>Ribabike / Associação dos 20 Km de Almeirim</t>
  </si>
  <si>
    <t>José Mário Nunes de Oliveira Ribeiro</t>
  </si>
  <si>
    <t>Não Federado - 2582</t>
  </si>
  <si>
    <t>DZ9C6BR</t>
  </si>
  <si>
    <t>José Pedro Antunes Veiga</t>
  </si>
  <si>
    <t>Luís José de Matos Ramos</t>
  </si>
  <si>
    <t>HM9EW0S</t>
  </si>
  <si>
    <t>Não Federado - 2419</t>
  </si>
  <si>
    <t>DR93M48</t>
  </si>
  <si>
    <t>Miguel Artur Bolou Velez</t>
  </si>
  <si>
    <t>Não Federado - 1751</t>
  </si>
  <si>
    <t>DK99RCB</t>
  </si>
  <si>
    <t>Paulo Alexandre dos Santos Goulart</t>
  </si>
  <si>
    <t>Não Federado - 1774</t>
  </si>
  <si>
    <t>DZ9T80S</t>
  </si>
  <si>
    <t>Pedro Miguel Pedroso Couceiro</t>
  </si>
  <si>
    <t>DM22E33</t>
  </si>
  <si>
    <t>Rui Alexandre Salvador Simões</t>
  </si>
  <si>
    <t>DZ977XT</t>
  </si>
  <si>
    <t>DX0CB51</t>
  </si>
  <si>
    <t>Rui Manuel Travanca Pereira</t>
  </si>
  <si>
    <t>Não Federado - 2043</t>
  </si>
  <si>
    <t>HM9KZSM</t>
  </si>
  <si>
    <t>Rui Paulo Martinho Chambel</t>
  </si>
  <si>
    <t>Não Federado - 2583</t>
  </si>
  <si>
    <t>DK9H4GH</t>
  </si>
  <si>
    <t>Sandro António Godinho de Matos</t>
  </si>
  <si>
    <t>DM43N8M</t>
  </si>
  <si>
    <t>Sebastião Pereira Fraústo</t>
  </si>
  <si>
    <t>DN5KFEB</t>
  </si>
  <si>
    <t>Sérgio Manuel Rodrigues Silva</t>
  </si>
  <si>
    <t>DZ36KC7</t>
  </si>
  <si>
    <t>Não Federado - 1914</t>
  </si>
  <si>
    <t>HW45RX7</t>
  </si>
  <si>
    <t>Vítor Manuel Medeiros Fernandes</t>
  </si>
  <si>
    <t>B. Lândia - Assoc. Form. Desportiva</t>
  </si>
  <si>
    <t>Centro de Ciclismo de Loulé</t>
  </si>
  <si>
    <t>HALCON - SPORTZONE Olímpico de Oeiras</t>
  </si>
  <si>
    <t>INI</t>
  </si>
  <si>
    <t>BEN</t>
  </si>
  <si>
    <t>JUV</t>
  </si>
  <si>
    <t>INF</t>
  </si>
  <si>
    <t>OEIRAS</t>
  </si>
  <si>
    <t>PALMIRA RAMOS</t>
  </si>
  <si>
    <t>II DUATLO JOVEM DO JAMOR</t>
  </si>
  <si>
    <t>&lt;HTML&gt;</t>
  </si>
  <si>
    <t>&lt;HEAD&gt;&lt;</t>
  </si>
  <si>
    <t>META HTTP-EQ</t>
  </si>
  <si>
    <t>UIV="</t>
  </si>
  <si>
    <t>Content-Type" CONTENT="text/html"&gt;&lt;/HEAD&gt;</t>
  </si>
  <si>
    <t>&lt;BODY&gt;&lt;</t>
  </si>
  <si>
    <t>TABLE BORDER</t>
  </si>
  <si>
    <t>=1&gt;</t>
  </si>
  <si>
    <t>&lt;TR&gt;</t>
  </si>
  <si>
    <t>&lt;TH&gt;Dor</t>
  </si>
  <si>
    <t>sal&lt;/TH&gt;</t>
  </si>
  <si>
    <t>&lt;TH&gt;Nom</t>
  </si>
  <si>
    <t>eAtleta&lt;/TH&gt;</t>
  </si>
  <si>
    <t>&lt;TH&gt;Equ</t>
  </si>
  <si>
    <t>ipa&lt;/TH&gt;</t>
  </si>
  <si>
    <t>&lt;TH&gt;Tem</t>
  </si>
  <si>
    <t>poTotal&lt;/TH&gt;</t>
  </si>
  <si>
    <t>&lt;/TR&gt;</t>
  </si>
  <si>
    <t>&lt;TD&gt;554</t>
  </si>
  <si>
    <t>8&lt;/TD&gt;</t>
  </si>
  <si>
    <t>&lt;TD&gt;And</t>
  </si>
  <si>
    <t>r&amp;#233; Firm</t>
  </si>
  <si>
    <t>ino&lt;/</t>
  </si>
  <si>
    <t>TD&gt;</t>
  </si>
  <si>
    <t>&lt;TD&gt;Ind</t>
  </si>
  <si>
    <t>ividual&lt;/TD&gt;</t>
  </si>
  <si>
    <t>&lt;TD&gt;2:4</t>
  </si>
  <si>
    <t>0:44&lt;/TD&gt;</t>
  </si>
  <si>
    <t>&lt;TD&gt;345</t>
  </si>
  <si>
    <t>&lt;/TD&gt;</t>
  </si>
  <si>
    <t>&lt;TD&gt;Vas</t>
  </si>
  <si>
    <t>co Vila&amp;#231</t>
  </si>
  <si>
    <t>;a&lt;/T</t>
  </si>
  <si>
    <t>D&gt;</t>
  </si>
  <si>
    <t>&lt;TD&gt;C.F</t>
  </si>
  <si>
    <t>. &amp;quot;Os B</t>
  </si>
  <si>
    <t>elene</t>
  </si>
  <si>
    <t>nses&amp;quot;&lt;/TD&gt;</t>
  </si>
  <si>
    <t>1:02&lt;/TD&gt;</t>
  </si>
  <si>
    <t>&lt;TD&gt;391</t>
  </si>
  <si>
    <t>&lt;TD&gt;Mig</t>
  </si>
  <si>
    <t>uel Santos&lt;/</t>
  </si>
  <si>
    <t>&lt;TD&gt;Ami</t>
  </si>
  <si>
    <t>ciclo&lt;/TD&gt;</t>
  </si>
  <si>
    <t>&lt;TD&gt;2:5</t>
  </si>
  <si>
    <t>4:28&lt;/TD&gt;</t>
  </si>
  <si>
    <t>&lt;TD&gt;400</t>
  </si>
  <si>
    <t>&lt;TD&gt;Edi</t>
  </si>
  <si>
    <t>Cristeta&lt;/T</t>
  </si>
  <si>
    <t>&lt;TD&gt;Alh</t>
  </si>
  <si>
    <t>andra Sporti</t>
  </si>
  <si>
    <t>ng Cl</t>
  </si>
  <si>
    <t>ube&lt;/TD&gt;</t>
  </si>
  <si>
    <t>9:36&lt;/TD&gt;</t>
  </si>
  <si>
    <t>&lt;TD&gt;284</t>
  </si>
  <si>
    <t>&lt;TD&gt;Gon</t>
  </si>
  <si>
    <t>&amp;#231;alo Pi</t>
  </si>
  <si>
    <t>res S</t>
  </si>
  <si>
    <t>ilva&lt;/TD&gt;</t>
  </si>
  <si>
    <t>&lt;TD&gt;B.</t>
  </si>
  <si>
    <t>L&amp;#226;ndia</t>
  </si>
  <si>
    <t>ocia&amp;#231;&amp;#227;o de Forma&amp;#231;&amp;#227;o Desportiva&lt;/TD&gt;</t>
  </si>
  <si>
    <t>&lt;TD&gt;3:2</t>
  </si>
  <si>
    <t>0:20&lt;/TD&gt;</t>
  </si>
  <si>
    <t>&lt;TD&gt;444</t>
  </si>
  <si>
    <t>&amp;#231;alo Fi</t>
  </si>
  <si>
    <t>gueir</t>
  </si>
  <si>
    <t>edo&lt;/TD&gt;</t>
  </si>
  <si>
    <t>0:41&lt;/TD&gt;</t>
  </si>
  <si>
    <t>&lt;TD&gt;555</t>
  </si>
  <si>
    <t>1&lt;/TD&gt;</t>
  </si>
  <si>
    <t>&lt;TD&gt;Ant</t>
  </si>
  <si>
    <t>&amp;#243;nio Re</t>
  </si>
  <si>
    <t>is&lt;/T</t>
  </si>
  <si>
    <t>1:38&lt;/TD&gt;</t>
  </si>
  <si>
    <t>&lt;TD&gt;311</t>
  </si>
  <si>
    <t>uel Serafim</t>
  </si>
  <si>
    <t>Mende</t>
  </si>
  <si>
    <t>s&lt;/TD&gt;</t>
  </si>
  <si>
    <t>&lt;TD&gt;Clu</t>
  </si>
  <si>
    <t>be de Triatl</t>
  </si>
  <si>
    <t>o de</t>
  </si>
  <si>
    <t>Almada&lt;/TD&gt;</t>
  </si>
  <si>
    <t>9:20&lt;/TD&gt;</t>
  </si>
  <si>
    <t>&lt;TD&gt;525</t>
  </si>
  <si>
    <t>&lt;TD&gt;Bru</t>
  </si>
  <si>
    <t>no Mira&lt;/TD&gt;</t>
  </si>
  <si>
    <t>&lt;TD&gt;&lt;BR</t>
  </si>
  <si>
    <t>&gt;&lt;/TD&gt;</t>
  </si>
  <si>
    <t>&lt;TD&gt;507</t>
  </si>
  <si>
    <t>&lt;TD&gt;Ped</t>
  </si>
  <si>
    <t>ro Filipe Ma</t>
  </si>
  <si>
    <t>rques</t>
  </si>
  <si>
    <t>&lt;TD&gt;Gin</t>
  </si>
  <si>
    <t>&amp;#225;sio Cl</t>
  </si>
  <si>
    <t>ube d</t>
  </si>
  <si>
    <t>e Sines&lt;/TD&gt;</t>
  </si>
  <si>
    <t>&lt;TD&gt;463</t>
  </si>
  <si>
    <t>&lt;TD&gt;Gui</t>
  </si>
  <si>
    <t>lherme Br&amp;#2</t>
  </si>
  <si>
    <t>25;s&lt;</t>
  </si>
  <si>
    <t>/TD&gt;</t>
  </si>
  <si>
    <t>&lt;TD&gt;534</t>
  </si>
  <si>
    <t>ro Manuel Ma</t>
  </si>
  <si>
    <t>tos&lt;/</t>
  </si>
  <si>
    <t>&lt;TD&gt;Mem</t>
  </si>
  <si>
    <t>Martins Spo</t>
  </si>
  <si>
    <t>rt Cl</t>
  </si>
  <si>
    <t>&lt;TD&gt;529</t>
  </si>
  <si>
    <t>&lt;TD&gt;Rod</t>
  </si>
  <si>
    <t>rigo Belchio</t>
  </si>
  <si>
    <t>r&lt;/TD</t>
  </si>
  <si>
    <t>&gt;</t>
  </si>
  <si>
    <t>&lt;TD&gt;HAL</t>
  </si>
  <si>
    <t>CON - SPORTZ</t>
  </si>
  <si>
    <t>ONE O</t>
  </si>
  <si>
    <t>l&amp;#237;mpico de Oeiras&lt;/TD&gt;</t>
  </si>
  <si>
    <t>&lt;TD&gt;476</t>
  </si>
  <si>
    <t>&amp;#231;alo Tr</t>
  </si>
  <si>
    <t>ist&amp;#</t>
  </si>
  <si>
    <t>227;o&lt;/TD&gt;</t>
  </si>
  <si>
    <t>&lt;TD&gt;314</t>
  </si>
  <si>
    <t>&lt;TD&gt;Dio</t>
  </si>
  <si>
    <t>go Pombo&lt;/TD</t>
  </si>
  <si>
    <t>4&lt;/TD&gt;</t>
  </si>
  <si>
    <t>&lt;TD&gt;Gus</t>
  </si>
  <si>
    <t>tavo Sousa S</t>
  </si>
  <si>
    <t>ilva&lt;</t>
  </si>
  <si>
    <t>6&lt;/TD&gt;</t>
  </si>
  <si>
    <t>&lt;TD&gt;Ber</t>
  </si>
  <si>
    <t>nardo Amorim</t>
  </si>
  <si>
    <t>7&lt;/TD&gt;</t>
  </si>
  <si>
    <t>&lt;TD&gt;Ivo</t>
  </si>
  <si>
    <t>Gon&amp;#231;al</t>
  </si>
  <si>
    <t>ves&lt;/</t>
  </si>
  <si>
    <t>9&lt;/TD&gt;</t>
  </si>
  <si>
    <t>tavo Alves&lt;/</t>
  </si>
  <si>
    <t>0&lt;/TD&gt;</t>
  </si>
  <si>
    <t>&lt;TD&gt;Jo&amp;</t>
  </si>
  <si>
    <t>#227;o Mendo</t>
  </si>
  <si>
    <t>n&amp;#23</t>
  </si>
  <si>
    <t>1;a&lt;/TD&gt;</t>
  </si>
  <si>
    <t>no Neves&lt;/TD</t>
  </si>
  <si>
    <t>5&lt;/TD&gt;</t>
  </si>
  <si>
    <t>&lt;TD&gt;Fra</t>
  </si>
  <si>
    <t>ncisco Cavac</t>
  </si>
  <si>
    <t>o&lt;/TD</t>
  </si>
  <si>
    <t>&lt;TD&gt;Car</t>
  </si>
  <si>
    <t>los Ferreira</t>
  </si>
  <si>
    <t>&lt;TD&gt;Dav</t>
  </si>
  <si>
    <t>id Barroso&lt;/</t>
  </si>
  <si>
    <t>&lt;TD&gt;Tom</t>
  </si>
  <si>
    <t>&amp;#225;s Chai</t>
  </si>
  <si>
    <t>nho&lt;/</t>
  </si>
  <si>
    <t>&lt;TD&gt;556</t>
  </si>
  <si>
    <t>uel Lopes&lt;/T</t>
  </si>
  <si>
    <t>lherme Amori</t>
  </si>
  <si>
    <t>m&lt;/TD</t>
  </si>
  <si>
    <t>&amp;#231;alo Pa</t>
  </si>
  <si>
    <t>quete</t>
  </si>
  <si>
    <t>&lt;TD&gt;Hen</t>
  </si>
  <si>
    <t>rique Paquet</t>
  </si>
  <si>
    <t>e&lt;/TD</t>
  </si>
  <si>
    <t>&lt;TD&gt;Vic</t>
  </si>
  <si>
    <t>tor Guerra&lt;/</t>
  </si>
  <si>
    <t>go Cec&amp;#237;</t>
  </si>
  <si>
    <t>lio&lt;/</t>
  </si>
  <si>
    <t>&lt;TD&gt;557</t>
  </si>
  <si>
    <t>&lt;TD&gt;Erw</t>
  </si>
  <si>
    <t>ann Ferreira</t>
  </si>
  <si>
    <t>&amp;#243;nio Va</t>
  </si>
  <si>
    <t>lenti</t>
  </si>
  <si>
    <t>m Pinho&lt;/TD&gt;</t>
  </si>
  <si>
    <t>2&lt;/TD&gt;</t>
  </si>
  <si>
    <t>&amp;#243;nio Ag</t>
  </si>
  <si>
    <t>uiar&lt;</t>
  </si>
  <si>
    <t>3&lt;/TD&gt;</t>
  </si>
  <si>
    <t>#227;o Ribei</t>
  </si>
  <si>
    <t>ro&lt;/T</t>
  </si>
  <si>
    <t>&amp;#231;alo Ro</t>
  </si>
  <si>
    <t>cha&lt;/</t>
  </si>
  <si>
    <t>#227;o Ansel</t>
  </si>
  <si>
    <t>mo&lt;/T</t>
  </si>
  <si>
    <t>#227;o Berna</t>
  </si>
  <si>
    <t>rdo&lt;/</t>
  </si>
  <si>
    <t>&lt;TD&gt;558</t>
  </si>
  <si>
    <t>uel Salvado</t>
  </si>
  <si>
    <t>de Mo</t>
  </si>
  <si>
    <t>rais&lt;/TD&gt;</t>
  </si>
  <si>
    <t>r&amp;#233; Dias</t>
  </si>
  <si>
    <t>Augu</t>
  </si>
  <si>
    <t>sto&lt;/TD&gt;</t>
  </si>
  <si>
    <t>nardo Dias N</t>
  </si>
  <si>
    <t>unes</t>
  </si>
  <si>
    <t>Santos&lt;/TD&gt;</t>
  </si>
  <si>
    <t>&amp;#225;s Silv</t>
  </si>
  <si>
    <t>a&lt;/TD</t>
  </si>
  <si>
    <t>&lt;/TABLE</t>
  </si>
  <si>
    <t>&gt;&lt;/BODY&gt;&lt;/HT</t>
  </si>
  <si>
    <t>ML&gt;</t>
  </si>
  <si>
    <t>Clube de Triatlo de Almada</t>
  </si>
  <si>
    <t>Clube Natação do Cartaxo</t>
  </si>
  <si>
    <t>Assoc. de Cicloturismo FidalByke</t>
  </si>
  <si>
    <t>Amiciclo - Amigos do Ciclismo de Grândola</t>
  </si>
  <si>
    <t>Daniela Sampaio</t>
  </si>
  <si>
    <t>Lúcia Vera Cruz</t>
  </si>
  <si>
    <t>Neuza Mendes</t>
  </si>
  <si>
    <t>B. Lândia - Associação de Formação Desportiva</t>
  </si>
  <si>
    <t>Ana Guerreiro</t>
  </si>
  <si>
    <t>Catarina Machado</t>
  </si>
  <si>
    <t>C.F. "Os Belenenses"</t>
  </si>
  <si>
    <t>Edi Cristeta</t>
  </si>
  <si>
    <t>Rodrigo Belchior</t>
  </si>
  <si>
    <t>Guilherme Brás</t>
  </si>
  <si>
    <t>Miguel Santos</t>
  </si>
  <si>
    <t>Pedro Filipe Marques</t>
  </si>
  <si>
    <t>Pedro Manuel Matos</t>
  </si>
  <si>
    <t>Mem Martins Sport Clube</t>
  </si>
  <si>
    <t>Paulo Custódio</t>
  </si>
  <si>
    <t>Helena Tomé</t>
  </si>
  <si>
    <t>Vera Vilaça</t>
  </si>
  <si>
    <t>Beatriz Sequeira</t>
  </si>
  <si>
    <t>Mara Rodrigues</t>
  </si>
  <si>
    <t>Maria Medeiro</t>
  </si>
  <si>
    <t>Ana Vicente Amorim</t>
  </si>
  <si>
    <t>Beatriz Simões Lopes</t>
  </si>
  <si>
    <t>Carolina Estevam</t>
  </si>
  <si>
    <t>Maria Gaspar</t>
  </si>
  <si>
    <t>Joana Oliveira</t>
  </si>
  <si>
    <t>Catarina Correia</t>
  </si>
  <si>
    <t>Daniela Paulo</t>
  </si>
  <si>
    <t>Mónica Vera Cruz</t>
  </si>
  <si>
    <t>Maria Machado</t>
  </si>
  <si>
    <t>Maria Raposo</t>
  </si>
  <si>
    <t>João Veiga</t>
  </si>
  <si>
    <t>João Gabriel</t>
  </si>
  <si>
    <t>Miguel Cassiano</t>
  </si>
  <si>
    <t>Hugo Pereira</t>
  </si>
  <si>
    <t>Pedro Dias Afonso</t>
  </si>
  <si>
    <t>Giovane Sátyro</t>
  </si>
  <si>
    <t>Humberto Silva</t>
  </si>
  <si>
    <t>André Carmo Santos</t>
  </si>
  <si>
    <t>Daniel Silva</t>
  </si>
  <si>
    <t>Duarte Brás</t>
  </si>
  <si>
    <t>Martim Figueira</t>
  </si>
  <si>
    <t>Miguel Pires</t>
  </si>
  <si>
    <t>Ulisses Nascimento</t>
  </si>
  <si>
    <t>Miguel Tomé</t>
  </si>
  <si>
    <t>Rudi Cristeta</t>
  </si>
  <si>
    <t>Francisco Alta</t>
  </si>
  <si>
    <t>Igor Cabral</t>
  </si>
  <si>
    <t>Diogo Guerreiro</t>
  </si>
  <si>
    <t>Alexandre Lourenço</t>
  </si>
  <si>
    <t>Rui Torres</t>
  </si>
  <si>
    <t>Miguel Victor</t>
  </si>
  <si>
    <t>Edi Damas</t>
  </si>
  <si>
    <t>Pedro Matos</t>
  </si>
  <si>
    <t>Guilherme Rhis</t>
  </si>
  <si>
    <t>Francisco Pereira</t>
  </si>
  <si>
    <t>Filipe Barreto</t>
  </si>
  <si>
    <t>Joana Perdigoto</t>
  </si>
  <si>
    <t>Joana Coelho</t>
  </si>
  <si>
    <t>Andreia Constantino</t>
  </si>
  <si>
    <t>Ana Rita Reis</t>
  </si>
  <si>
    <t>Fidalbyke</t>
  </si>
  <si>
    <t>Andreia Ferrum</t>
  </si>
  <si>
    <t>Ana Lopes</t>
  </si>
  <si>
    <t>Daniela Reis</t>
  </si>
  <si>
    <t>Ana Paula Reis</t>
  </si>
  <si>
    <t>Catarina Calado Ferreira</t>
  </si>
  <si>
    <t>Adriana Ministro</t>
  </si>
  <si>
    <t>Ana Inácio</t>
  </si>
  <si>
    <t>Ana Machado</t>
  </si>
  <si>
    <t>Catarina Ferrinho</t>
  </si>
  <si>
    <t>Cristina Melício</t>
  </si>
  <si>
    <t>Ana Lousada</t>
  </si>
  <si>
    <t>Ana Teresa Sátyro</t>
  </si>
  <si>
    <t>Inês Cardoso</t>
  </si>
  <si>
    <t>Valentina Codinha</t>
  </si>
  <si>
    <t>Joana Amaral</t>
  </si>
  <si>
    <t>Tatiana Dias</t>
  </si>
  <si>
    <t>Filipa Serápio</t>
  </si>
  <si>
    <t>Mariana Matos</t>
  </si>
  <si>
    <t>Sónia Amaral</t>
  </si>
  <si>
    <t>Miguel Lacerda</t>
  </si>
  <si>
    <t>Luis Pedro Ferreira</t>
  </si>
  <si>
    <t>Daniel Vilhena</t>
  </si>
  <si>
    <t>Guilherme Lopes</t>
  </si>
  <si>
    <t>Afonso Claudino</t>
  </si>
  <si>
    <t>David Luis</t>
  </si>
  <si>
    <t>Gonçalo Pitarma</t>
  </si>
  <si>
    <t>José Luis Virtuoso</t>
  </si>
  <si>
    <t>Mitos Figueira</t>
  </si>
  <si>
    <t>Miguel Barrigana</t>
  </si>
  <si>
    <t>Sávio Silva</t>
  </si>
  <si>
    <t>Cláudio Ferreira</t>
  </si>
  <si>
    <t>Sérgio Pereira</t>
  </si>
  <si>
    <t>Eduardo Félix</t>
  </si>
  <si>
    <t>Artur Silva</t>
  </si>
  <si>
    <t>Sérgio Filipe Calado</t>
  </si>
  <si>
    <t>Alexandru Statiuc</t>
  </si>
  <si>
    <t>Pedro Simas</t>
  </si>
  <si>
    <t>João Oliveira</t>
  </si>
  <si>
    <t>Sérgio Mendes</t>
  </si>
  <si>
    <t>Hugo Baluga</t>
  </si>
  <si>
    <t>Bogdan Kosinov</t>
  </si>
  <si>
    <t>Daniel Neto Figueira</t>
  </si>
  <si>
    <t>João Lança</t>
  </si>
  <si>
    <t>João Canas</t>
  </si>
  <si>
    <t>Luis Agapito</t>
  </si>
  <si>
    <t>Ricardo Marques Gonçalves</t>
  </si>
  <si>
    <t>Rafael Sobral</t>
  </si>
  <si>
    <t>André Nunes</t>
  </si>
  <si>
    <t>Lucas Peixoto</t>
  </si>
  <si>
    <t>Paulo Barreto</t>
  </si>
  <si>
    <t>Ricardo Gomes Santos</t>
  </si>
  <si>
    <t>Simão Silva</t>
  </si>
  <si>
    <t>Pedro Afonso Gaspar</t>
  </si>
  <si>
    <t>Pedro Miguel Amaral</t>
  </si>
  <si>
    <t>Diogo Goulão Henriques</t>
  </si>
  <si>
    <t>Alexandre Nobre</t>
  </si>
  <si>
    <t>Rafael Ribeiro</t>
  </si>
  <si>
    <t>Filipe Branco</t>
  </si>
  <si>
    <t>Pedro Bica</t>
  </si>
  <si>
    <t>Duarte Marcelino</t>
  </si>
  <si>
    <t>Ivo Cristeta</t>
  </si>
  <si>
    <t>André Estevam</t>
  </si>
  <si>
    <t>André Mateus Silva</t>
  </si>
  <si>
    <t>Francisco Codinha</t>
  </si>
  <si>
    <t>Guilherme Cavaco</t>
  </si>
  <si>
    <t>João Sousa</t>
  </si>
  <si>
    <t>Luis Miguel Silva</t>
  </si>
  <si>
    <t>Bruno Sanches</t>
  </si>
  <si>
    <t>André Morgado</t>
  </si>
  <si>
    <t>Pedro Costa</t>
  </si>
  <si>
    <t>Andreia Lopes</t>
  </si>
  <si>
    <t>Laura Costa Bento</t>
  </si>
  <si>
    <t>Sara Ferreira</t>
  </si>
  <si>
    <t>Daniela Melo</t>
  </si>
  <si>
    <t>Caterina Sousa</t>
  </si>
  <si>
    <t>V.F.XIRA</t>
  </si>
  <si>
    <t>NELSON LARANJEIRA</t>
  </si>
  <si>
    <t>XII DUATLO JOVEM DAS LEZIRIAS</t>
  </si>
  <si>
    <t>NOME</t>
  </si>
  <si>
    <t>António Paquete</t>
  </si>
  <si>
    <t>António Perdigoto</t>
  </si>
  <si>
    <t>Mário Ferreira</t>
  </si>
  <si>
    <t>Luis Fragoso</t>
  </si>
  <si>
    <t>Lisa Sampaio</t>
  </si>
  <si>
    <t>04:16</t>
  </si>
  <si>
    <t>04:27</t>
  </si>
  <si>
    <t>05:18</t>
  </si>
  <si>
    <t>05:46</t>
  </si>
  <si>
    <t>Gonçalo Pires Silva</t>
  </si>
  <si>
    <t>João Vidais</t>
  </si>
  <si>
    <t>Tomás Santos</t>
  </si>
  <si>
    <t>Pedro Preto</t>
  </si>
  <si>
    <t>Sebastião Rebolo</t>
  </si>
  <si>
    <t>André Bento</t>
  </si>
  <si>
    <t>Afonso Feijão</t>
  </si>
  <si>
    <t>Sara Tenrinho</t>
  </si>
  <si>
    <t>Mariana Ponte</t>
  </si>
  <si>
    <t>Beatriz Botas</t>
  </si>
  <si>
    <t>Sara Andrade</t>
  </si>
  <si>
    <t>João Pedro Oliveira</t>
  </si>
  <si>
    <t>Gonçalo Carmo</t>
  </si>
  <si>
    <t>Pedro Morgado</t>
  </si>
  <si>
    <t>Venceslau Sousa Fernandes</t>
  </si>
  <si>
    <t>Pedro Brandão</t>
  </si>
  <si>
    <t>Alexandre Pires</t>
  </si>
  <si>
    <t>Rúben Seara Brandão</t>
  </si>
  <si>
    <t>João Campos Cunha</t>
  </si>
  <si>
    <t>Ana Bárbara Correia</t>
  </si>
  <si>
    <t>Peniche A. C.</t>
  </si>
  <si>
    <t>Nelson Laranjeira</t>
  </si>
</sst>
</file>

<file path=xl/styles.xml><?xml version="1.0" encoding="utf-8"?>
<styleSheet xmlns="http://schemas.openxmlformats.org/spreadsheetml/2006/main">
  <numFmts count="2">
    <numFmt numFmtId="168" formatCode="dd/mm/yyyy;@"/>
    <numFmt numFmtId="169" formatCode="hh:mm:ss.00"/>
  </numFmts>
  <fonts count="9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1" fontId="0" fillId="0" borderId="1" xfId="0" applyNumberFormat="1" applyBorder="1" applyAlignment="1">
      <alignment horizontal="center"/>
    </xf>
    <xf numFmtId="0" fontId="3" fillId="0" borderId="0" xfId="0" applyFont="1"/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21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5" fontId="2" fillId="0" borderId="2" xfId="0" applyNumberFormat="1" applyFont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4" fillId="3" borderId="1" xfId="0" applyNumberFormat="1" applyFont="1" applyFill="1" applyBorder="1"/>
    <xf numFmtId="0" fontId="0" fillId="0" borderId="1" xfId="0" applyFill="1" applyBorder="1" applyAlignment="1">
      <alignment horizontal="right"/>
    </xf>
    <xf numFmtId="0" fontId="0" fillId="0" borderId="0" xfId="0" applyNumberFormat="1"/>
    <xf numFmtId="0" fontId="0" fillId="0" borderId="3" xfId="0" applyBorder="1" applyAlignment="1">
      <alignment horizontal="center" wrapText="1"/>
    </xf>
    <xf numFmtId="15" fontId="2" fillId="0" borderId="0" xfId="0" applyNumberFormat="1" applyFont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2" borderId="0" xfId="0" applyFill="1"/>
    <xf numFmtId="0" fontId="2" fillId="0" borderId="4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left" vertical="center" wrapText="1"/>
    </xf>
    <xf numFmtId="168" fontId="7" fillId="0" borderId="5" xfId="0" applyNumberFormat="1" applyFont="1" applyBorder="1" applyAlignment="1" applyProtection="1">
      <alignment horizontal="center" vertical="center" wrapText="1"/>
    </xf>
    <xf numFmtId="169" fontId="7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14" fontId="0" fillId="0" borderId="5" xfId="0" applyNumberFormat="1" applyBorder="1" applyAlignment="1">
      <alignment wrapText="1"/>
    </xf>
    <xf numFmtId="169" fontId="1" fillId="0" borderId="1" xfId="0" applyNumberFormat="1" applyFont="1" applyBorder="1" applyAlignment="1">
      <alignment horizontal="center"/>
    </xf>
    <xf numFmtId="169" fontId="1" fillId="0" borderId="1" xfId="0" applyNumberFormat="1" applyFont="1" applyBorder="1" applyAlignment="1">
      <alignment horizontal="center" wrapText="1"/>
    </xf>
    <xf numFmtId="169" fontId="1" fillId="0" borderId="1" xfId="0" applyNumberFormat="1" applyFont="1" applyBorder="1" applyAlignment="1">
      <alignment horizontal="center" vertical="center" wrapText="1"/>
    </xf>
    <xf numFmtId="169" fontId="1" fillId="0" borderId="1" xfId="0" applyNumberFormat="1" applyFont="1" applyBorder="1" applyAlignment="1" applyProtection="1">
      <alignment horizontal="center" wrapText="1"/>
      <protection locked="0"/>
    </xf>
    <xf numFmtId="169" fontId="1" fillId="0" borderId="1" xfId="0" applyNumberFormat="1" applyFont="1" applyFill="1" applyBorder="1" applyAlignment="1">
      <alignment horizontal="center" vertical="center" wrapText="1"/>
    </xf>
    <xf numFmtId="169" fontId="1" fillId="0" borderId="1" xfId="0" applyNumberFormat="1" applyFont="1" applyFill="1" applyBorder="1" applyAlignment="1">
      <alignment horizontal="center" wrapText="1"/>
    </xf>
    <xf numFmtId="168" fontId="0" fillId="0" borderId="5" xfId="0" applyNumberFormat="1" applyBorder="1" applyAlignment="1">
      <alignment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168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8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wrapText="1"/>
    </xf>
    <xf numFmtId="169" fontId="1" fillId="0" borderId="5" xfId="0" applyNumberFormat="1" applyFont="1" applyBorder="1" applyAlignment="1">
      <alignment horizontal="center" wrapText="1"/>
    </xf>
    <xf numFmtId="169" fontId="1" fillId="0" borderId="5" xfId="0" applyNumberFormat="1" applyFont="1" applyBorder="1" applyAlignment="1">
      <alignment horizontal="center" vertical="center" wrapText="1"/>
    </xf>
    <xf numFmtId="169" fontId="1" fillId="0" borderId="5" xfId="0" applyNumberFormat="1" applyFont="1" applyBorder="1" applyAlignment="1" applyProtection="1">
      <alignment horizontal="center" wrapText="1"/>
      <protection locked="0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Border="1"/>
    <xf numFmtId="169" fontId="1" fillId="0" borderId="0" xfId="0" applyNumberFormat="1" applyFont="1" applyAlignment="1" applyProtection="1">
      <alignment horizontal="center" wrapText="1"/>
      <protection locked="0"/>
    </xf>
    <xf numFmtId="169" fontId="1" fillId="0" borderId="0" xfId="0" applyNumberFormat="1" applyFont="1" applyAlignment="1">
      <alignment horizontal="center" wrapText="1"/>
    </xf>
    <xf numFmtId="169" fontId="1" fillId="0" borderId="0" xfId="0" applyNumberFormat="1" applyFont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16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8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/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Border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Alignment="1">
      <alignment horizontal="left" wrapText="1"/>
    </xf>
    <xf numFmtId="15" fontId="2" fillId="0" borderId="0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6" xfId="0" pivotButton="1" applyBorder="1"/>
    <xf numFmtId="0" fontId="0" fillId="0" borderId="7" xfId="0" applyBorder="1"/>
    <xf numFmtId="0" fontId="0" fillId="0" borderId="8" xfId="0" applyBorder="1"/>
    <xf numFmtId="0" fontId="0" fillId="0" borderId="5" xfId="0" applyNumberFormat="1" applyBorder="1"/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Alignment="1">
      <alignment horizontal="center"/>
    </xf>
    <xf numFmtId="0" fontId="0" fillId="0" borderId="0" xfId="0" applyBorder="1" applyAlignment="1"/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168" fontId="7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1" fontId="2" fillId="0" borderId="0" xfId="0" applyNumberFormat="1" applyFont="1" applyBorder="1" applyAlignment="1">
      <alignment horizontal="center"/>
    </xf>
    <xf numFmtId="0" fontId="0" fillId="5" borderId="6" xfId="0" applyFill="1" applyBorder="1"/>
    <xf numFmtId="0" fontId="0" fillId="6" borderId="6" xfId="0" applyFill="1" applyBorder="1"/>
    <xf numFmtId="1" fontId="2" fillId="6" borderId="1" xfId="0" applyNumberFormat="1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1" fontId="2" fillId="7" borderId="1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0" borderId="9" xfId="0" applyFill="1" applyBorder="1" applyAlignment="1">
      <alignment horizontal="center"/>
    </xf>
    <xf numFmtId="0" fontId="0" fillId="0" borderId="7" xfId="0" applyBorder="1" applyAlignment="1">
      <alignment wrapText="1"/>
    </xf>
    <xf numFmtId="14" fontId="0" fillId="0" borderId="7" xfId="0" applyNumberFormat="1" applyBorder="1" applyAlignment="1">
      <alignment wrapText="1"/>
    </xf>
    <xf numFmtId="0" fontId="0" fillId="0" borderId="10" xfId="0" applyBorder="1" applyAlignment="1">
      <alignment wrapText="1"/>
    </xf>
    <xf numFmtId="14" fontId="0" fillId="0" borderId="10" xfId="0" applyNumberFormat="1" applyBorder="1" applyAlignment="1">
      <alignment wrapText="1"/>
    </xf>
    <xf numFmtId="0" fontId="0" fillId="0" borderId="11" xfId="0" applyBorder="1" applyAlignment="1">
      <alignment wrapText="1"/>
    </xf>
    <xf numFmtId="14" fontId="0" fillId="0" borderId="11" xfId="0" applyNumberFormat="1" applyBorder="1" applyAlignment="1">
      <alignment wrapText="1"/>
    </xf>
    <xf numFmtId="0" fontId="0" fillId="2" borderId="6" xfId="0" applyFill="1" applyBorder="1"/>
    <xf numFmtId="1" fontId="2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5" xfId="0" applyBorder="1" applyAlignment="1">
      <alignment horizontal="left" wrapText="1"/>
    </xf>
    <xf numFmtId="0" fontId="0" fillId="0" borderId="14" xfId="0" applyBorder="1" applyAlignment="1">
      <alignment wrapText="1"/>
    </xf>
    <xf numFmtId="21" fontId="0" fillId="0" borderId="14" xfId="0" applyNumberFormat="1" applyBorder="1" applyAlignment="1">
      <alignment wrapText="1"/>
    </xf>
    <xf numFmtId="21" fontId="0" fillId="0" borderId="15" xfId="0" applyNumberFormat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15" fontId="2" fillId="0" borderId="2" xfId="0" applyNumberFormat="1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0" fillId="0" borderId="6" xfId="0" applyBorder="1"/>
    <xf numFmtId="0" fontId="0" fillId="0" borderId="7" xfId="0" applyNumberFormat="1" applyBorder="1"/>
    <xf numFmtId="0" fontId="0" fillId="0" borderId="16" xfId="0" applyBorder="1"/>
    <xf numFmtId="0" fontId="0" fillId="0" borderId="17" xfId="0" applyNumberFormat="1" applyBorder="1"/>
    <xf numFmtId="0" fontId="5" fillId="0" borderId="14" xfId="0" applyFont="1" applyBorder="1" applyAlignment="1">
      <alignment wrapText="1"/>
    </xf>
    <xf numFmtId="0" fontId="0" fillId="0" borderId="16" xfId="0" applyFill="1" applyBorder="1" applyAlignment="1">
      <alignment wrapText="1"/>
    </xf>
  </cellXfs>
  <cellStyles count="1">
    <cellStyle name="Normal" xfId="0" builtinId="0"/>
  </cellStyles>
  <dxfs count="30"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pivotCacheDefinition" Target="pivotCache/pivotCacheDefinition7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pivotCacheDefinition" Target="pivotCache/pivotCacheDefinition6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3</xdr:col>
      <xdr:colOff>1247775</xdr:colOff>
      <xdr:row>6</xdr:row>
      <xdr:rowOff>85725</xdr:rowOff>
    </xdr:to>
    <xdr:pic>
      <xdr:nvPicPr>
        <xdr:cNvPr id="17467" name="Picture 1" descr="FTP_NOV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2952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84</xdr:row>
      <xdr:rowOff>38100</xdr:rowOff>
    </xdr:from>
    <xdr:to>
      <xdr:col>3</xdr:col>
      <xdr:colOff>1247775</xdr:colOff>
      <xdr:row>89</xdr:row>
      <xdr:rowOff>123825</xdr:rowOff>
    </xdr:to>
    <xdr:pic>
      <xdr:nvPicPr>
        <xdr:cNvPr id="17468" name="Picture 6" descr="FTP_NOV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058900"/>
          <a:ext cx="2952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4</xdr:col>
      <xdr:colOff>857250</xdr:colOff>
      <xdr:row>6</xdr:row>
      <xdr:rowOff>85725</xdr:rowOff>
    </xdr:to>
    <xdr:pic>
      <xdr:nvPicPr>
        <xdr:cNvPr id="20541" name="Picture 1" descr="FTP_NOV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90500"/>
          <a:ext cx="2952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533400</xdr:colOff>
      <xdr:row>80</xdr:row>
      <xdr:rowOff>57150</xdr:rowOff>
    </xdr:from>
    <xdr:to>
      <xdr:col>4</xdr:col>
      <xdr:colOff>781050</xdr:colOff>
      <xdr:row>85</xdr:row>
      <xdr:rowOff>152400</xdr:rowOff>
    </xdr:to>
    <xdr:pic>
      <xdr:nvPicPr>
        <xdr:cNvPr id="20542" name="Picture 1" descr="FTP_NOVO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3400" y="13430250"/>
          <a:ext cx="2952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4</xdr:col>
      <xdr:colOff>857250</xdr:colOff>
      <xdr:row>6</xdr:row>
      <xdr:rowOff>85725</xdr:rowOff>
    </xdr:to>
    <xdr:pic>
      <xdr:nvPicPr>
        <xdr:cNvPr id="19516" name="Picture 1" descr="FTP_NOV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90500"/>
          <a:ext cx="2952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87</xdr:row>
      <xdr:rowOff>38100</xdr:rowOff>
    </xdr:from>
    <xdr:to>
      <xdr:col>4</xdr:col>
      <xdr:colOff>857250</xdr:colOff>
      <xdr:row>92</xdr:row>
      <xdr:rowOff>133350</xdr:rowOff>
    </xdr:to>
    <xdr:pic>
      <xdr:nvPicPr>
        <xdr:cNvPr id="19517" name="Picture 1" descr="FTP_NOVO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44675"/>
          <a:ext cx="2952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4</xdr:col>
      <xdr:colOff>857250</xdr:colOff>
      <xdr:row>6</xdr:row>
      <xdr:rowOff>85725</xdr:rowOff>
    </xdr:to>
    <xdr:pic>
      <xdr:nvPicPr>
        <xdr:cNvPr id="18493" name="Picture 1" descr="FTP_NOV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90500"/>
          <a:ext cx="2952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89</xdr:row>
      <xdr:rowOff>38100</xdr:rowOff>
    </xdr:from>
    <xdr:to>
      <xdr:col>4</xdr:col>
      <xdr:colOff>857250</xdr:colOff>
      <xdr:row>94</xdr:row>
      <xdr:rowOff>104775</xdr:rowOff>
    </xdr:to>
    <xdr:pic>
      <xdr:nvPicPr>
        <xdr:cNvPr id="18494" name="Picture 1" descr="FTP_NOV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868525"/>
          <a:ext cx="2952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4</xdr:col>
      <xdr:colOff>857250</xdr:colOff>
      <xdr:row>6</xdr:row>
      <xdr:rowOff>85725</xdr:rowOff>
    </xdr:to>
    <xdr:pic>
      <xdr:nvPicPr>
        <xdr:cNvPr id="16458" name="Picture 1" descr="FTP_NOV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90500"/>
          <a:ext cx="2952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91</xdr:row>
      <xdr:rowOff>38100</xdr:rowOff>
    </xdr:from>
    <xdr:to>
      <xdr:col>4</xdr:col>
      <xdr:colOff>857250</xdr:colOff>
      <xdr:row>96</xdr:row>
      <xdr:rowOff>133350</xdr:rowOff>
    </xdr:to>
    <xdr:pic>
      <xdr:nvPicPr>
        <xdr:cNvPr id="16459" name="Picture 1" descr="FTP_NOVO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192375"/>
          <a:ext cx="2952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1800225</xdr:colOff>
      <xdr:row>5</xdr:row>
      <xdr:rowOff>85725</xdr:rowOff>
    </xdr:to>
    <xdr:pic>
      <xdr:nvPicPr>
        <xdr:cNvPr id="5160" name="Picture 1" descr="FTP_NOV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8575"/>
          <a:ext cx="2952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1543050</xdr:colOff>
      <xdr:row>5</xdr:row>
      <xdr:rowOff>85725</xdr:rowOff>
    </xdr:to>
    <xdr:pic>
      <xdr:nvPicPr>
        <xdr:cNvPr id="4136" name="Picture 1" descr="FTP_NOV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2952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3</xdr:col>
      <xdr:colOff>657225</xdr:colOff>
      <xdr:row>5</xdr:row>
      <xdr:rowOff>85725</xdr:rowOff>
    </xdr:to>
    <xdr:pic>
      <xdr:nvPicPr>
        <xdr:cNvPr id="6223" name="Picture 1" descr="FTP_NOV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2952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3</xdr:col>
      <xdr:colOff>657225</xdr:colOff>
      <xdr:row>5</xdr:row>
      <xdr:rowOff>85725</xdr:rowOff>
    </xdr:to>
    <xdr:pic>
      <xdr:nvPicPr>
        <xdr:cNvPr id="6224" name="Picture 2" descr="FTP_NOV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2952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Artur Parreira" refreshedDate="39494.637483333332" createdVersion="1" refreshedVersion="3" recordCount="70" upgradeOnRefresh="1">
  <cacheSource type="worksheet">
    <worksheetSource ref="C16:H86" sheet="INF"/>
  </cacheSource>
  <cacheFields count="6">
    <cacheField name="Class.:" numFmtId="0">
      <sharedItems containsString="0" containsBlank="1" containsNumber="1" containsInteger="1" minValue="1" maxValue="9"/>
    </cacheField>
    <cacheField name="Dorsal" numFmtId="0">
      <sharedItems containsString="0" containsBlank="1" containsNumber="1" containsInteger="1" minValue="45" maxValue="510"/>
    </cacheField>
    <cacheField name="Nome Atleta" numFmtId="0">
      <sharedItems containsBlank="1"/>
    </cacheField>
    <cacheField name="Equipa" numFmtId="0">
      <sharedItems containsBlank="1" count="17">
        <m/>
        <s v="Alhandra Sporting Clube"/>
        <s v="C.F. &quot;Os Belenenses&quot;"/>
        <s v="Clube de Triatlo de Almada"/>
        <s v="Ginásio Clube de Sines"/>
        <s v="HALCON - SPORTZONE Olímpico de Oeiras"/>
        <s v="B. Lândia - Associação de Formação Desportiva"/>
        <s v="Amiciclo"/>
        <s v="C.N. Cartaxo" u="1"/>
        <s v="Triathlon Lamego Club" u="1"/>
        <s v="Tri-Oeiras Sport Clube" u="1"/>
        <s v="Individual" u="1"/>
        <s v="B. Lândia - Assoc. Form. Desportiva" u="1"/>
        <s v="C.F. Os Belenenses" u="1"/>
        <s v="Centro de Ciclismo de Loulé" u="1"/>
        <s v="Mem Martins Sport Club" u="1"/>
        <s v="GLORIOSO" u="1"/>
      </sharedItems>
    </cacheField>
    <cacheField name="Tempo" numFmtId="0">
      <sharedItems containsNonDate="0" containsDate="1" containsString="0" containsBlank="1" minDate="1899-12-30T00:07:26" maxDate="1899-12-30T00:13:01"/>
    </cacheField>
    <cacheField name="PONT." numFmtId="0">
      <sharedItems containsString="0" containsBlank="1" containsNumber="1" containsInteger="1" minValue="94" maxValue="15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Artur Parreira" refreshedDate="39494.64176539352" createdVersion="1" refreshedVersion="3" recordCount="49" upgradeOnRefresh="1">
  <cacheSource type="worksheet">
    <worksheetSource ref="C111:H160" sheet="BEN"/>
  </cacheSource>
  <cacheFields count="6">
    <cacheField name="Class.:" numFmtId="0">
      <sharedItems containsString="0" containsBlank="1" containsNumber="1" containsInteger="1" minValue="1" maxValue="36"/>
    </cacheField>
    <cacheField name="Dorsal" numFmtId="0">
      <sharedItems containsString="0" containsBlank="1" containsNumber="1" containsInteger="1" minValue="284" maxValue="534"/>
    </cacheField>
    <cacheField name="Nome Atleta" numFmtId="0">
      <sharedItems containsBlank="1"/>
    </cacheField>
    <cacheField name="Equipa" numFmtId="0">
      <sharedItems containsBlank="1" count="18">
        <m/>
        <s v="Alhandra Sporting Clube"/>
        <s v="C.F. &quot;Os Belenenses&quot;"/>
        <s v="HALCON - SPORTZONE Olímpico de Oeiras"/>
        <s v="Amiciclo"/>
        <s v="Mem Martins Sport Clube"/>
        <s v="Ginásio Clube de Sines"/>
        <s v="B. Lândia - Associação de Formação Desportiva"/>
        <s v="Clube de Triatlo de Almada"/>
        <s v="C.N. Cartaxo" u="1"/>
        <s v="Triathlon Lamego Club" u="1"/>
        <s v="Tri-Oeiras Sport Clube" u="1"/>
        <s v="Individual" u="1"/>
        <s v="B. Lândia - Assoc. Form. Desportiva" u="1"/>
        <s v="C.F. Os Belenenses" u="1"/>
        <s v="Centro de Ciclismo de Loulé" u="1"/>
        <s v="Mem Martins Sport Club" u="1"/>
        <s v="GLORIOSO" u="1"/>
      </sharedItems>
    </cacheField>
    <cacheField name="Tempo" numFmtId="0">
      <sharedItems containsNonDate="0" containsDate="1" containsString="0" containsBlank="1" minDate="1899-12-30T00:04:37" maxDate="1899-12-30T00:08:53"/>
    </cacheField>
    <cacheField name="PONT." numFmtId="0">
      <sharedItems containsString="0" containsBlank="1" containsNumber="1" containsInteger="1" minValue="104" maxValue="150"/>
    </cacheField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OnLoad="1" refreshedBy="Artur Parreira" refreshedDate="39494.6427287037" createdVersion="1" refreshedVersion="3" recordCount="74" upgradeOnRefresh="1">
  <cacheSource type="worksheet">
    <worksheetSource ref="C16:H90" sheet="BEN"/>
  </cacheSource>
  <cacheFields count="6">
    <cacheField name="Class.:" numFmtId="0">
      <sharedItems containsString="0" containsBlank="1" containsNumber="1" containsInteger="1" minValue="1" maxValue="14"/>
    </cacheField>
    <cacheField name="Dorsal" numFmtId="0">
      <sharedItems containsString="0" containsBlank="1" containsNumber="1" containsInteger="1" minValue="138" maxValue="506"/>
    </cacheField>
    <cacheField name="Nome Atleta" numFmtId="0">
      <sharedItems containsBlank="1"/>
    </cacheField>
    <cacheField name="Equipa" numFmtId="0">
      <sharedItems containsBlank="1" count="17">
        <m/>
        <s v="Alhandra Sporting Clube"/>
        <s v="B. Lândia - Associação de Formação Desportiva"/>
        <s v="Clube de Triatlo de Almada"/>
        <s v="Ginásio Clube de Sines"/>
        <s v="C.N. Cartaxo" u="1"/>
        <s v="C.F. &quot;Os Belenenses&quot;" u="1"/>
        <s v="Triathlon Lamego Club" u="1"/>
        <s v="Tri-Oeiras Sport Clube" u="1"/>
        <s v="Amiciclo" u="1"/>
        <s v="Individual" u="1"/>
        <s v="B. Lândia - Assoc. Form. Desportiva" u="1"/>
        <s v="C.F. Os Belenenses" u="1"/>
        <s v="Centro de Ciclismo de Loulé" u="1"/>
        <s v="HALCON - SPORTZONE Olímpico de Oeiras" u="1"/>
        <s v="Mem Martins Sport Club" u="1"/>
        <s v="GLORIOSO" u="1"/>
      </sharedItems>
    </cacheField>
    <cacheField name="Tempo" numFmtId="0">
      <sharedItems containsNonDate="0" containsDate="1" containsString="0" containsBlank="1" minDate="1899-12-30T00:05:05" maxDate="1899-12-30T00:06:56"/>
    </cacheField>
    <cacheField name="PONT." numFmtId="0">
      <sharedItems containsString="0" containsBlank="1" containsNumber="1" containsInteger="1" minValue="0" maxValue="150"/>
    </cacheField>
  </cacheFields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OnLoad="1" refreshedBy="Artur Parreira" refreshedDate="39494.653657175928" createdVersion="1" refreshedVersion="3" recordCount="57" upgradeOnRefresh="1">
  <cacheSource type="worksheet">
    <worksheetSource ref="C121:H178" sheet="INF"/>
  </cacheSource>
  <cacheFields count="6">
    <cacheField name="Class.:" numFmtId="0">
      <sharedItems containsString="0" containsBlank="1" containsNumber="1" containsInteger="1" minValue="1" maxValue="12"/>
    </cacheField>
    <cacheField name="Dorsal" numFmtId="0">
      <sharedItems containsString="0" containsBlank="1" containsNumber="1" containsInteger="1" minValue="9" maxValue="5372"/>
    </cacheField>
    <cacheField name="Nome Atleta" numFmtId="0">
      <sharedItems containsBlank="1"/>
    </cacheField>
    <cacheField name="Equipa" numFmtId="0">
      <sharedItems containsBlank="1" count="19">
        <m/>
        <s v="C.N. Cartaxo"/>
        <s v="Ginásio Clube de Sines"/>
        <s v="B. Lândia - Associação de Formação Desportiva"/>
        <s v="Clube Triatlo de Perosinho"/>
        <s v="Amiciclo"/>
        <s v="C.F. &quot;Os Belenenses&quot;"/>
        <s v="Alhandra Sporting Clube"/>
        <s v="Mem Martins Sport Clube"/>
        <s v="Clube de Triatlo de Almada"/>
        <s v="HALCON - SPORTZONE Olímpico de Oeiras"/>
        <s v="Triathlon Lamego Club" u="1"/>
        <s v="Tri-Oeiras Sport Clube" u="1"/>
        <s v="Individual" u="1"/>
        <s v="B. Lândia - Assoc. Form. Desportiva" u="1"/>
        <s v="C.F. Os Belenenses" u="1"/>
        <s v="Centro de Ciclismo de Loulé" u="1"/>
        <s v="Mem Martins Sport Club" u="1"/>
        <s v="GLORIOSO" u="1"/>
      </sharedItems>
    </cacheField>
    <cacheField name="Tempo" numFmtId="0">
      <sharedItems containsNonDate="0" containsDate="1" containsString="0" containsBlank="1" minDate="1899-12-30T00:08:33" maxDate="1899-12-30T00:14:32"/>
    </cacheField>
    <cacheField name="PONT." numFmtId="0">
      <sharedItems containsString="0" containsBlank="1" containsNumber="1" containsInteger="1" minValue="69" maxValue="150"/>
    </cacheField>
  </cacheFields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OnLoad="1" refreshedBy="Artur Parreira" refreshedDate="39494.659505208336" createdVersion="1" refreshedVersion="3" recordCount="72" upgradeOnRefresh="1">
  <cacheSource type="worksheet">
    <worksheetSource ref="C16:H88" sheet="INI"/>
  </cacheSource>
  <cacheFields count="6">
    <cacheField name="Class.:" numFmtId="0">
      <sharedItems containsString="0" containsBlank="1" containsNumber="1" containsInteger="1" minValue="1" maxValue="7"/>
    </cacheField>
    <cacheField name="Dorsal" numFmtId="0">
      <sharedItems containsString="0" containsBlank="1" containsNumber="1" containsInteger="1" minValue="7" maxValue="541"/>
    </cacheField>
    <cacheField name="Nome Atleta" numFmtId="0">
      <sharedItems containsBlank="1"/>
    </cacheField>
    <cacheField name="Equipa" numFmtId="0">
      <sharedItems containsBlank="1" count="20">
        <m/>
        <s v="Fidalbyke"/>
        <s v="Mem Martins Sport Clube"/>
        <s v="C.F. &quot;Os Belenenses&quot;"/>
        <s v="Alhandra Sporting Clube"/>
        <s v="Ginásio Clube de Sines"/>
        <s v="Amiciclo"/>
        <s v="C.N. Cartaxo"/>
        <s v="Clube de Triatlo de Almada"/>
        <s v="HALCON - SPORTZONE Olímpico de Oeiras"/>
        <s v="B. Lândia - Associação de Formação Desportiva"/>
        <s v="C.N. Alvito" u="1"/>
        <s v="Triathlon Lamego Club" u="1"/>
        <s v="Tri-Oeiras Sport Clube" u="1"/>
        <s v="Individual" u="1"/>
        <s v="B. Lândia - Assoc. Form. Desportiva" u="1"/>
        <s v="C.F. Os Belenenses" u="1"/>
        <s v="Centro de Ciclismo de Loulé" u="1"/>
        <s v="Mem Martins Sport Club" u="1"/>
        <s v="GLORIOSO" u="1"/>
      </sharedItems>
    </cacheField>
    <cacheField name="Tempo" numFmtId="0">
      <sharedItems containsNonDate="0" containsDate="1" containsString="0" containsBlank="1" minDate="1899-12-30T00:13:09" maxDate="1899-12-30T00:20:07"/>
    </cacheField>
    <cacheField name="PONT." numFmtId="0">
      <sharedItems containsString="0" containsBlank="1" containsNumber="1" containsInteger="1" minValue="51" maxValue="150"/>
    </cacheField>
  </cacheFields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OnLoad="1" refreshedBy="Artur Parreira" refreshedDate="39494.681371527775" createdVersion="3" refreshedVersion="3" recordCount="65">
  <cacheSource type="worksheet">
    <worksheetSource ref="C124:H189" sheet="INI"/>
  </cacheSource>
  <cacheFields count="6">
    <cacheField name="Class.:" numFmtId="0">
      <sharedItems containsString="0" containsBlank="1" containsNumber="1" containsInteger="1" minValue="1" maxValue="38"/>
    </cacheField>
    <cacheField name="Dorsal" numFmtId="0">
      <sharedItems containsString="0" containsBlank="1" containsNumber="1" containsInteger="1" minValue="5" maxValue="5378"/>
    </cacheField>
    <cacheField name="Nome Atleta" numFmtId="0">
      <sharedItems containsBlank="1"/>
    </cacheField>
    <cacheField name="Equipa" numFmtId="0">
      <sharedItems containsBlank="1" count="21">
        <m/>
        <s v="Alhandra Sporting Clube"/>
        <s v="Clube de Triatlo de Almada"/>
        <s v="C.N. Cartaxo"/>
        <s v="Ginásio Clube de Sines"/>
        <s v="Fidalbyke"/>
        <s v="C.F. &quot;Os Belenenses&quot;"/>
        <s v="Clube Triatlo de Perosinho"/>
        <s v="Individual"/>
        <s v="Amiciclo"/>
        <s v="B. Lândia - Associação de Formação Desportiva"/>
        <s v="HALCON - SPORTZONE Olímpico de Oeiras"/>
        <s v="C.N. Alvito" u="1"/>
        <s v="Clube de Triatlo de AlmadaIndividual" u="1"/>
        <s v="Triathlon Lamego Club" u="1"/>
        <s v="Tri-Oeiras Sport Clube" u="1"/>
        <s v="B. Lândia - Assoc. Form. Desportiva" u="1"/>
        <s v="C.F. Os Belenenses" u="1"/>
        <s v="Centro de Ciclismo de Loulé" u="1"/>
        <s v="Mem Martins Sport Club" u="1"/>
        <s v="GLORIOSO" u="1"/>
      </sharedItems>
    </cacheField>
    <cacheField name="Tempo" numFmtId="0">
      <sharedItems containsNonDate="0" containsDate="1" containsString="0" containsBlank="1" minDate="1899-12-30T00:11:54" maxDate="1899-12-30T00:18:33"/>
    </cacheField>
    <cacheField name="PONT." numFmtId="0">
      <sharedItems containsString="0" containsBlank="1" containsNumber="1" containsInteger="1" minValue="63" maxValue="150"/>
    </cacheField>
  </cacheFields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r:id="rId1" refreshOnLoad="1" refreshedBy="Artur Parreira" refreshedDate="39494.690898032408" createdVersion="3" refreshedVersion="3" recordCount="67">
  <cacheSource type="worksheet">
    <worksheetSource ref="C125:H192" sheet="JUV"/>
  </cacheSource>
  <cacheFields count="6">
    <cacheField name="Class.:" numFmtId="0">
      <sharedItems containsString="0" containsBlank="1" containsNumber="1" containsInteger="1" minValue="1" maxValue="18"/>
    </cacheField>
    <cacheField name="Dorsal" numFmtId="0">
      <sharedItems containsString="0" containsBlank="1" containsNumber="1" containsInteger="1" minValue="6" maxValue="537"/>
    </cacheField>
    <cacheField name="Nome Atleta" numFmtId="0">
      <sharedItems containsBlank="1"/>
    </cacheField>
    <cacheField name="Equipa" numFmtId="0">
      <sharedItems containsBlank="1" count="17">
        <m/>
        <s v="C.F. &quot;Os Belenenses&quot;"/>
        <s v="Alhandra Sporting Clube"/>
        <s v="C.N. Cartaxo"/>
        <s v="Ginásio Clube de Sines"/>
        <s v="Clube Triatlo de Perosinho"/>
        <s v="HALCON - SPORTZONE Olímpico de Oeiras"/>
        <s v="Mem Martins Sport Clube"/>
        <s v="B. Lândia - Associação de Formação Desportiva"/>
        <s v="Triathlon Lamego Club" u="1"/>
        <s v="Tri-Oeiras Sport Clube" u="1"/>
        <s v="Individual" u="1"/>
        <s v="B. Lândia - Assoc. Form. Desportiva" u="1"/>
        <s v="C.F. Os Belenenses" u="1"/>
        <s v="Centro de Ciclismo de Loulé" u="1"/>
        <s v="Mem Martins Sport Club" u="1"/>
        <s v="GLORIOSO" u="1"/>
      </sharedItems>
    </cacheField>
    <cacheField name="Tempo" numFmtId="0">
      <sharedItems containsNonDate="0" containsDate="1" containsString="0" containsBlank="1" minDate="1899-12-30T00:19:37" maxDate="1899-12-30T00:28:04"/>
    </cacheField>
    <cacheField name="PONT." numFmtId="0">
      <sharedItems containsString="0" containsBlank="1" containsNumber="1" containsInteger="1" minValue="75" maxValue="150"/>
    </cacheField>
  </cacheFields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r:id="rId1" refreshOnLoad="1" refreshedBy="Artur Parreira" refreshedDate="39494.692168981484" createdVersion="3" refreshedVersion="3" recordCount="74">
  <cacheSource type="worksheet">
    <worksheetSource ref="C16:H90" sheet="JUV"/>
  </cacheSource>
  <cacheFields count="6">
    <cacheField name="Class.:" numFmtId="0">
      <sharedItems containsString="0" containsBlank="1" containsNumber="1" containsInteger="1" minValue="1" maxValue="3"/>
    </cacheField>
    <cacheField name="Dorsal" numFmtId="0">
      <sharedItems containsString="0" containsBlank="1" containsNumber="1" containsInteger="1" minValue="35" maxValue="535"/>
    </cacheField>
    <cacheField name="Nome Atleta" numFmtId="0">
      <sharedItems containsBlank="1"/>
    </cacheField>
    <cacheField name="Equipa" numFmtId="0">
      <sharedItems containsBlank="1" count="15">
        <m/>
        <s v="Alhandra Sporting Clube"/>
        <s v="Amiciclo"/>
        <s v="Ginásio Clube de Sines"/>
        <s v="Peniche A. C."/>
        <s v="Clube de Triatlo de Almada"/>
        <s v="C.N. Cartaxo" u="1"/>
        <s v="Triathlon Lamego Club" u="1"/>
        <s v="Tri-Oeiras Sport Clube" u="1"/>
        <s v="Individual" u="1"/>
        <s v="B. Lândia - Assoc. Form. Desportiva" u="1"/>
        <s v="C.F. Os Belenenses" u="1"/>
        <s v="Centro de Ciclismo de Loulé" u="1"/>
        <s v="Mem Martins Sport Club" u="1"/>
        <s v="GLORIOSO" u="1"/>
      </sharedItems>
    </cacheField>
    <cacheField name="Tempo" numFmtId="0">
      <sharedItems containsNonDate="0" containsDate="1" containsString="0" containsBlank="1" minDate="1899-12-30T00:21:46" maxDate="1899-12-30T00:27:48"/>
    </cacheField>
    <cacheField name="PONT." numFmtId="0">
      <sharedItems containsString="0" containsBlank="1" containsNumber="1" containsInteger="1" minValue="54" maxValue="15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">
  <r>
    <m/>
    <m/>
    <m/>
    <x v="0"/>
    <m/>
    <m/>
  </r>
  <r>
    <n v="1"/>
    <n v="208"/>
    <s v="Helena Tomé"/>
    <x v="1"/>
    <d v="1899-12-30T00:07:26"/>
    <n v="150"/>
  </r>
  <r>
    <n v="2"/>
    <n v="346"/>
    <s v="Vera Vilaça"/>
    <x v="2"/>
    <d v="1899-12-30T00:07:35"/>
    <n v="140"/>
  </r>
  <r>
    <n v="3"/>
    <n v="305"/>
    <s v="Beatriz Sequeira"/>
    <x v="3"/>
    <d v="1899-12-30T00:07:58"/>
    <n v="130"/>
  </r>
  <r>
    <n v="4"/>
    <n v="352"/>
    <s v="Mara Rodrigues"/>
    <x v="4"/>
    <d v="1899-12-30T00:08:16"/>
    <n v="125"/>
  </r>
  <r>
    <n v="6"/>
    <n v="45"/>
    <s v="Maria Medeiro"/>
    <x v="5"/>
    <d v="1899-12-30T00:08:19"/>
    <n v="120"/>
  </r>
  <r>
    <n v="7"/>
    <n v="211"/>
    <s v="Ana Vicente Amorim"/>
    <x v="1"/>
    <d v="1899-12-30T00:08:20"/>
    <n v="115"/>
  </r>
  <r>
    <n v="8"/>
    <n v="290"/>
    <s v="Beatriz Simões Lopes"/>
    <x v="4"/>
    <d v="1899-12-30T00:08:35"/>
    <n v="110"/>
  </r>
  <r>
    <n v="9"/>
    <n v="318"/>
    <s v="Carolina Estevam"/>
    <x v="1"/>
    <d v="1899-12-30T00:08:39"/>
    <n v="108"/>
  </r>
  <r>
    <m/>
    <n v="420"/>
    <s v="Maria Gaspar"/>
    <x v="1"/>
    <d v="1899-12-30T00:08:55"/>
    <n v="106"/>
  </r>
  <r>
    <m/>
    <n v="155"/>
    <s v="Joana Oliveira"/>
    <x v="6"/>
    <d v="1899-12-30T00:09:01"/>
    <n v="104"/>
  </r>
  <r>
    <m/>
    <n v="510"/>
    <s v="Catarina Correia"/>
    <x v="4"/>
    <d v="1899-12-30T00:09:03"/>
    <n v="102"/>
  </r>
  <r>
    <m/>
    <n v="392"/>
    <s v="Daniela Paulo"/>
    <x v="7"/>
    <d v="1899-12-30T00:09:21"/>
    <n v="100"/>
  </r>
  <r>
    <m/>
    <n v="304"/>
    <s v="Mónica Vera Cruz"/>
    <x v="3"/>
    <d v="1899-12-30T00:09:25"/>
    <n v="98"/>
  </r>
  <r>
    <m/>
    <n v="508"/>
    <s v="Maria Machado"/>
    <x v="4"/>
    <d v="1899-12-30T00:09:49"/>
    <n v="96"/>
  </r>
  <r>
    <m/>
    <n v="502"/>
    <s v="Maria Raposo"/>
    <x v="7"/>
    <d v="1899-12-30T00:13:01"/>
    <n v="94"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9">
  <r>
    <m/>
    <m/>
    <m/>
    <x v="0"/>
    <m/>
    <m/>
  </r>
  <r>
    <n v="1"/>
    <n v="400"/>
    <s v="Edi Cristeta"/>
    <x v="1"/>
    <d v="1899-12-30T00:04:37"/>
    <n v="150"/>
  </r>
  <r>
    <n v="4"/>
    <n v="463"/>
    <s v="Guilherme Brás"/>
    <x v="2"/>
    <d v="1899-12-30T00:04:42"/>
    <n v="140"/>
  </r>
  <r>
    <n v="5"/>
    <n v="529"/>
    <s v="Rodrigo Belchior"/>
    <x v="3"/>
    <d v="1899-12-30T00:04:44"/>
    <n v="130"/>
  </r>
  <r>
    <n v="7"/>
    <n v="391"/>
    <s v="Miguel Santos"/>
    <x v="4"/>
    <d v="1899-12-30T00:05:09"/>
    <n v="125"/>
  </r>
  <r>
    <n v="11"/>
    <n v="534"/>
    <s v="Pedro Manuel Matos"/>
    <x v="5"/>
    <d v="1899-12-30T00:05:24"/>
    <n v="120"/>
  </r>
  <r>
    <n v="22"/>
    <n v="507"/>
    <s v="Pedro Filipe Marques"/>
    <x v="6"/>
    <d v="1899-12-30T00:05:26"/>
    <n v="115"/>
  </r>
  <r>
    <n v="23"/>
    <n v="284"/>
    <s v="Gonçalo Pires Silva"/>
    <x v="7"/>
    <d v="1899-12-30T00:06:15"/>
    <n v="110"/>
  </r>
  <r>
    <n v="27"/>
    <n v="485"/>
    <s v="Paulo Custódio"/>
    <x v="8"/>
    <d v="1899-12-30T00:08:53"/>
    <n v="108"/>
  </r>
  <r>
    <n v="28"/>
    <m/>
    <m/>
    <x v="0"/>
    <m/>
    <n v="106"/>
  </r>
  <r>
    <n v="36"/>
    <m/>
    <m/>
    <x v="0"/>
    <m/>
    <n v="104"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4">
  <r>
    <m/>
    <m/>
    <m/>
    <x v="0"/>
    <m/>
    <m/>
  </r>
  <r>
    <n v="1"/>
    <n v="439"/>
    <s v="Daniela Sampaio"/>
    <x v="1"/>
    <d v="1899-12-30T00:05:05"/>
    <n v="150"/>
  </r>
  <r>
    <n v="2"/>
    <n v="138"/>
    <s v="Neuza Mendes"/>
    <x v="2"/>
    <d v="1899-12-30T00:05:29"/>
    <n v="140"/>
  </r>
  <r>
    <n v="3"/>
    <n v="310"/>
    <s v="Lúcia Vera Cruz"/>
    <x v="3"/>
    <d v="1899-12-30T00:05:53"/>
    <n v="130"/>
  </r>
  <r>
    <n v="4"/>
    <n v="283"/>
    <s v="Ana Guerreiro"/>
    <x v="2"/>
    <d v="1899-12-30T00:05:59"/>
    <n v="125"/>
  </r>
  <r>
    <n v="5"/>
    <n v="506"/>
    <s v="Catarina Machado"/>
    <x v="4"/>
    <d v="1899-12-30T00:06:56"/>
    <n v="120"/>
  </r>
  <r>
    <n v="6"/>
    <m/>
    <m/>
    <x v="0"/>
    <m/>
    <n v="115"/>
  </r>
  <r>
    <n v="7"/>
    <m/>
    <m/>
    <x v="0"/>
    <m/>
    <n v="110"/>
  </r>
  <r>
    <n v="8"/>
    <m/>
    <m/>
    <x v="0"/>
    <m/>
    <n v="108"/>
  </r>
  <r>
    <n v="9"/>
    <m/>
    <m/>
    <x v="0"/>
    <m/>
    <n v="125"/>
  </r>
  <r>
    <n v="10"/>
    <m/>
    <m/>
    <x v="0"/>
    <m/>
    <n v="120"/>
  </r>
  <r>
    <n v="11"/>
    <m/>
    <m/>
    <x v="0"/>
    <m/>
    <n v="0"/>
  </r>
  <r>
    <n v="12"/>
    <m/>
    <m/>
    <x v="0"/>
    <m/>
    <n v="0"/>
  </r>
  <r>
    <n v="13"/>
    <m/>
    <m/>
    <x v="0"/>
    <m/>
    <n v="0"/>
  </r>
  <r>
    <n v="14"/>
    <m/>
    <m/>
    <x v="0"/>
    <m/>
    <n v="0"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57">
  <r>
    <m/>
    <m/>
    <m/>
    <x v="0"/>
    <m/>
    <m/>
  </r>
  <r>
    <n v="1"/>
    <n v="196"/>
    <s v="João Gabriel"/>
    <x v="1"/>
    <d v="1899-12-30T00:08:33"/>
    <n v="150"/>
  </r>
  <r>
    <n v="2"/>
    <n v="361"/>
    <s v="João Vidais"/>
    <x v="1"/>
    <d v="1899-12-30T00:08:41"/>
    <n v="140"/>
  </r>
  <r>
    <n v="3"/>
    <n v="329"/>
    <s v="Diogo Guerreiro"/>
    <x v="2"/>
    <d v="1899-12-30T00:08:43"/>
    <n v="130"/>
  </r>
  <r>
    <n v="4"/>
    <n v="157"/>
    <s v="Tomás Santos"/>
    <x v="3"/>
    <d v="1899-12-30T00:08:45"/>
    <n v="125"/>
  </r>
  <r>
    <n v="5"/>
    <n v="114"/>
    <s v="Miguel Cassiano"/>
    <x v="1"/>
    <d v="1899-12-30T00:08:53"/>
    <n v="120"/>
  </r>
  <r>
    <n v="6"/>
    <n v="456"/>
    <s v="Pedro Preto"/>
    <x v="4"/>
    <d v="1899-12-30T00:09:00"/>
    <n v="115"/>
  </r>
  <r>
    <n v="8"/>
    <n v="41"/>
    <s v="Giovane Sátyro"/>
    <x v="5"/>
    <d v="1899-12-30T00:09:07"/>
    <n v="110"/>
  </r>
  <r>
    <n v="10"/>
    <n v="466"/>
    <s v="Hugo Pereira"/>
    <x v="6"/>
    <d v="1899-12-30T00:09:07"/>
    <n v="108"/>
  </r>
  <r>
    <n v="11"/>
    <n v="471"/>
    <s v="João Veiga"/>
    <x v="7"/>
    <d v="1899-12-30T00:09:09"/>
    <n v="106"/>
  </r>
  <r>
    <n v="12"/>
    <n v="470"/>
    <s v="Humberto Silva"/>
    <x v="7"/>
    <d v="1899-12-30T00:09:19"/>
    <n v="104"/>
  </r>
  <r>
    <m/>
    <n v="262"/>
    <s v="Pedro Dias Afonso"/>
    <x v="5"/>
    <d v="1899-12-30T00:09:42"/>
    <n v="102"/>
  </r>
  <r>
    <m/>
    <n v="503"/>
    <s v="André Carmo Santos"/>
    <x v="5"/>
    <d v="1899-12-30T00:09:42"/>
    <n v="100"/>
  </r>
  <r>
    <m/>
    <n v="159"/>
    <s v="Daniel Silva"/>
    <x v="3"/>
    <d v="1899-12-30T00:09:47"/>
    <n v="98"/>
  </r>
  <r>
    <m/>
    <n v="351"/>
    <s v="Miguel Tomé"/>
    <x v="8"/>
    <d v="1899-12-30T00:09:49"/>
    <n v="96"/>
  </r>
  <r>
    <m/>
    <n v="428"/>
    <s v="Alexandre Lourenço"/>
    <x v="6"/>
    <d v="1899-12-30T00:09:52"/>
    <n v="94"/>
  </r>
  <r>
    <m/>
    <n v="9"/>
    <s v="Martim Figueira"/>
    <x v="6"/>
    <d v="1899-12-30T00:09:54"/>
    <n v="92"/>
  </r>
  <r>
    <m/>
    <n v="527"/>
    <s v="Francisco Alta"/>
    <x v="3"/>
    <d v="1899-12-30T00:09:55"/>
    <n v="90"/>
  </r>
  <r>
    <m/>
    <n v="5372"/>
    <s v="Sebastião Rebolo"/>
    <x v="6"/>
    <d v="1899-12-30T00:09:58"/>
    <n v="88"/>
  </r>
  <r>
    <m/>
    <n v="473"/>
    <s v="Miguel Pires"/>
    <x v="1"/>
    <d v="1899-12-30T00:10:07"/>
    <n v="86"/>
  </r>
  <r>
    <m/>
    <n v="464"/>
    <s v="Duarte Brás"/>
    <x v="6"/>
    <d v="1899-12-30T00:10:20"/>
    <n v="84"/>
  </r>
  <r>
    <m/>
    <n v="401"/>
    <s v="Rudi Cristeta"/>
    <x v="7"/>
    <d v="1899-12-30T00:10:27"/>
    <n v="82"/>
  </r>
  <r>
    <m/>
    <n v="337"/>
    <s v="Ulisses Nascimento"/>
    <x v="9"/>
    <d v="1899-12-30T00:10:31"/>
    <n v="80"/>
  </r>
  <r>
    <m/>
    <n v="108"/>
    <s v="André Bento"/>
    <x v="1"/>
    <d v="1899-12-30T00:10:51"/>
    <n v="78"/>
  </r>
  <r>
    <m/>
    <n v="479"/>
    <s v="Afonso Feijão"/>
    <x v="10"/>
    <d v="1899-12-30T00:10:52"/>
    <n v="77"/>
  </r>
  <r>
    <m/>
    <n v="509"/>
    <s v="Miguel Victor"/>
    <x v="2"/>
    <d v="1899-12-30T00:11:01"/>
    <n v="76"/>
  </r>
  <r>
    <m/>
    <n v="425"/>
    <s v="Igor Cabral"/>
    <x v="3"/>
    <d v="1899-12-30T00:11:26"/>
    <n v="75"/>
  </r>
  <r>
    <m/>
    <n v="154"/>
    <s v="Edi Damas"/>
    <x v="3"/>
    <d v="1899-12-30T00:11:30"/>
    <n v="74"/>
  </r>
  <r>
    <m/>
    <n v="469"/>
    <s v="Pedro Matos"/>
    <x v="7"/>
    <d v="1899-12-30T00:11:36"/>
    <n v="73"/>
  </r>
  <r>
    <m/>
    <n v="291"/>
    <s v="Rui Torres"/>
    <x v="1"/>
    <d v="1899-12-30T00:11:38"/>
    <n v="72"/>
  </r>
  <r>
    <m/>
    <n v="160"/>
    <s v="Filipe Barreto"/>
    <x v="3"/>
    <d v="1899-12-30T00:12:21"/>
    <n v="71"/>
  </r>
  <r>
    <m/>
    <n v="158"/>
    <s v="Francisco Pereira"/>
    <x v="3"/>
    <d v="1899-12-30T00:14:08"/>
    <n v="70"/>
  </r>
  <r>
    <m/>
    <n v="245"/>
    <s v="Guilherme Rhis"/>
    <x v="2"/>
    <d v="1899-12-30T00:14:32"/>
    <n v="69"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72">
  <r>
    <m/>
    <m/>
    <m/>
    <x v="0"/>
    <m/>
    <m/>
  </r>
  <r>
    <n v="1"/>
    <n v="91"/>
    <s v="Ana Rita Reis"/>
    <x v="1"/>
    <d v="1899-12-30T00:13:09"/>
    <n v="150"/>
  </r>
  <r>
    <n v="2"/>
    <n v="46"/>
    <s v="Joana Coelho"/>
    <x v="2"/>
    <d v="1899-12-30T00:13:19"/>
    <n v="140"/>
  </r>
  <r>
    <n v="3"/>
    <n v="21"/>
    <s v="Sara Tenrinho"/>
    <x v="3"/>
    <d v="1899-12-30T00:13:26"/>
    <n v="130"/>
  </r>
  <r>
    <n v="4"/>
    <n v="24"/>
    <s v="Joana Perdigoto"/>
    <x v="4"/>
    <d v="1899-12-30T00:13:41"/>
    <n v="125"/>
  </r>
  <r>
    <n v="5"/>
    <n v="92"/>
    <s v="Ana Paula Reis"/>
    <x v="1"/>
    <d v="1899-12-30T00:13:51"/>
    <n v="120"/>
  </r>
  <r>
    <n v="6"/>
    <n v="54"/>
    <s v="Ana Lopes"/>
    <x v="5"/>
    <d v="1899-12-30T00:13:53"/>
    <n v="115"/>
  </r>
  <r>
    <n v="7"/>
    <n v="143"/>
    <s v="Adriana Ministro"/>
    <x v="1"/>
    <d v="1899-12-30T00:13:57"/>
    <n v="110"/>
  </r>
  <r>
    <m/>
    <n v="238"/>
    <s v="Andreia Constantino"/>
    <x v="6"/>
    <d v="1899-12-30T00:13:59"/>
    <n v="108"/>
  </r>
  <r>
    <m/>
    <n v="30"/>
    <s v="Daniela Reis"/>
    <x v="6"/>
    <d v="1899-12-30T00:14:06"/>
    <n v="106"/>
  </r>
  <r>
    <m/>
    <n v="116"/>
    <s v="Andreia Ferrum"/>
    <x v="7"/>
    <d v="1899-12-30T00:14:13"/>
    <n v="104"/>
  </r>
  <r>
    <m/>
    <n v="353"/>
    <s v="Ana Lousada"/>
    <x v="2"/>
    <d v="1899-12-30T00:14:19"/>
    <n v="102"/>
  </r>
  <r>
    <m/>
    <n v="483"/>
    <s v="Catarina Calado Ferreira"/>
    <x v="2"/>
    <d v="1899-12-30T00:14:35"/>
    <n v="100"/>
  </r>
  <r>
    <m/>
    <n v="190"/>
    <s v="Mariana Ponte"/>
    <x v="4"/>
    <d v="1899-12-30T00:14:40"/>
    <n v="98"/>
  </r>
  <r>
    <m/>
    <n v="541"/>
    <s v="Beatriz Botas"/>
    <x v="4"/>
    <d v="1899-12-30T00:14:48"/>
    <n v="96"/>
  </r>
  <r>
    <m/>
    <n v="493"/>
    <s v="Cristina Melício"/>
    <x v="8"/>
    <d v="1899-12-30T00:15:02"/>
    <n v="94"/>
  </r>
  <r>
    <m/>
    <n v="396"/>
    <s v="Catarina Ferrinho"/>
    <x v="5"/>
    <d v="1899-12-30T00:15:05"/>
    <n v="92"/>
  </r>
  <r>
    <m/>
    <n v="343"/>
    <s v="Inês Cardoso"/>
    <x v="5"/>
    <d v="1899-12-30T00:15:21"/>
    <n v="90"/>
  </r>
  <r>
    <m/>
    <n v="43"/>
    <s v="Ana Teresa Sátyro"/>
    <x v="6"/>
    <d v="1899-12-30T00:15:30"/>
    <n v="88"/>
  </r>
  <r>
    <m/>
    <n v="472"/>
    <s v="Ana Machado"/>
    <x v="4"/>
    <d v="1899-12-30T00:15:31"/>
    <n v="86"/>
  </r>
  <r>
    <m/>
    <n v="489"/>
    <s v="Tatiana Dias"/>
    <x v="8"/>
    <d v="1899-12-30T00:15:32"/>
    <n v="84"/>
  </r>
  <r>
    <m/>
    <n v="328"/>
    <s v="Sara Andrade"/>
    <x v="4"/>
    <d v="1899-12-30T00:15:41"/>
    <n v="82"/>
  </r>
  <r>
    <m/>
    <n v="57"/>
    <s v="Ana Inácio"/>
    <x v="5"/>
    <d v="1899-12-30T00:15:41"/>
    <n v="80"/>
  </r>
  <r>
    <m/>
    <n v="7"/>
    <s v="Valentina Codinha"/>
    <x v="9"/>
    <d v="1899-12-30T00:15:43"/>
    <n v="78"/>
  </r>
  <r>
    <m/>
    <n v="100"/>
    <s v="Joana Amaral"/>
    <x v="7"/>
    <d v="1899-12-30T00:16:58"/>
    <n v="77"/>
  </r>
  <r>
    <m/>
    <n v="461"/>
    <s v="Filipa Serápio"/>
    <x v="5"/>
    <d v="1899-12-30T00:17:11"/>
    <n v="76"/>
  </r>
  <r>
    <m/>
    <n v="484"/>
    <s v="Mariana Matos"/>
    <x v="2"/>
    <d v="1899-12-30T00:18:24"/>
    <n v="75"/>
  </r>
  <r>
    <m/>
    <n v="142"/>
    <s v="Sónia Amaral"/>
    <x v="10"/>
    <d v="1899-12-30T00:20:07"/>
    <n v="74"/>
  </r>
  <r>
    <m/>
    <m/>
    <m/>
    <x v="0"/>
    <m/>
    <n v="73"/>
  </r>
  <r>
    <m/>
    <m/>
    <m/>
    <x v="0"/>
    <m/>
    <n v="72"/>
  </r>
  <r>
    <m/>
    <m/>
    <m/>
    <x v="0"/>
    <m/>
    <n v="71"/>
  </r>
  <r>
    <m/>
    <m/>
    <m/>
    <x v="0"/>
    <m/>
    <n v="68"/>
  </r>
  <r>
    <m/>
    <m/>
    <m/>
    <x v="0"/>
    <m/>
    <n v="67"/>
  </r>
  <r>
    <m/>
    <m/>
    <m/>
    <x v="0"/>
    <m/>
    <n v="66"/>
  </r>
  <r>
    <m/>
    <m/>
    <m/>
    <x v="0"/>
    <m/>
    <n v="65"/>
  </r>
  <r>
    <m/>
    <m/>
    <m/>
    <x v="0"/>
    <m/>
    <n v="64"/>
  </r>
  <r>
    <m/>
    <m/>
    <m/>
    <x v="0"/>
    <m/>
    <n v="63"/>
  </r>
  <r>
    <m/>
    <m/>
    <m/>
    <x v="0"/>
    <m/>
    <n v="62"/>
  </r>
  <r>
    <m/>
    <m/>
    <m/>
    <x v="0"/>
    <m/>
    <n v="61"/>
  </r>
  <r>
    <m/>
    <m/>
    <m/>
    <x v="0"/>
    <m/>
    <n v="60"/>
  </r>
  <r>
    <m/>
    <m/>
    <m/>
    <x v="0"/>
    <m/>
    <n v="59"/>
  </r>
  <r>
    <m/>
    <m/>
    <m/>
    <x v="0"/>
    <m/>
    <n v="58"/>
  </r>
  <r>
    <m/>
    <m/>
    <m/>
    <x v="0"/>
    <m/>
    <n v="57"/>
  </r>
  <r>
    <m/>
    <m/>
    <m/>
    <x v="0"/>
    <m/>
    <n v="56"/>
  </r>
  <r>
    <m/>
    <m/>
    <m/>
    <x v="0"/>
    <m/>
    <n v="55"/>
  </r>
  <r>
    <m/>
    <m/>
    <m/>
    <x v="0"/>
    <m/>
    <n v="54"/>
  </r>
  <r>
    <m/>
    <m/>
    <m/>
    <x v="0"/>
    <m/>
    <n v="53"/>
  </r>
  <r>
    <m/>
    <m/>
    <m/>
    <x v="0"/>
    <m/>
    <n v="52"/>
  </r>
  <r>
    <m/>
    <m/>
    <m/>
    <x v="0"/>
    <m/>
    <n v="51"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65">
  <r>
    <m/>
    <m/>
    <m/>
    <x v="0"/>
    <m/>
    <m/>
  </r>
  <r>
    <n v="1"/>
    <n v="26"/>
    <s v="Luis Pedro Ferreira"/>
    <x v="1"/>
    <d v="1899-12-30T00:11:54"/>
    <n v="150"/>
  </r>
  <r>
    <n v="2"/>
    <n v="490"/>
    <s v="Guilherme Lopes"/>
    <x v="2"/>
    <d v="1899-12-30T00:12:05"/>
    <n v="140"/>
  </r>
  <r>
    <n v="3"/>
    <n v="292"/>
    <s v="Afonso Claudino"/>
    <x v="3"/>
    <d v="1899-12-30T00:12:09"/>
    <n v="130"/>
  </r>
  <r>
    <n v="4"/>
    <n v="462"/>
    <s v="Daniel Vilhena"/>
    <x v="4"/>
    <d v="1899-12-30T00:12:12"/>
    <n v="125"/>
  </r>
  <r>
    <n v="5"/>
    <n v="296"/>
    <s v="Miguel Lacerda"/>
    <x v="4"/>
    <d v="1899-12-30T00:12:14"/>
    <n v="120"/>
  </r>
  <r>
    <n v="6"/>
    <n v="232"/>
    <s v="David Luis"/>
    <x v="2"/>
    <d v="1899-12-30T00:12:18"/>
    <n v="115"/>
  </r>
  <r>
    <n v="7"/>
    <n v="146"/>
    <s v="José Luis Virtuoso"/>
    <x v="5"/>
    <d v="1899-12-30T00:12:45"/>
    <n v="110"/>
  </r>
  <r>
    <n v="8"/>
    <n v="141"/>
    <s v="Gonçalo Pitarma"/>
    <x v="5"/>
    <d v="1899-12-30T00:12:46"/>
    <n v="108"/>
  </r>
  <r>
    <n v="9"/>
    <n v="10"/>
    <s v="Mitos Figueira"/>
    <x v="6"/>
    <d v="1899-12-30T00:13:00"/>
    <n v="106"/>
  </r>
  <r>
    <n v="10"/>
    <n v="288"/>
    <s v="João Pedro Oliveira"/>
    <x v="7"/>
    <d v="1899-12-30T00:13:25"/>
    <n v="104"/>
  </r>
  <r>
    <n v="11"/>
    <n v="212"/>
    <s v="Miguel Barrigana"/>
    <x v="4"/>
    <d v="1899-12-30T00:13:33"/>
    <n v="102"/>
  </r>
  <r>
    <n v="12"/>
    <n v="430"/>
    <s v="Gonçalo Carmo"/>
    <x v="8"/>
    <d v="1899-12-30T00:13:46"/>
    <n v="100"/>
  </r>
  <r>
    <n v="13"/>
    <n v="429"/>
    <s v="Alexandru Statiuc"/>
    <x v="1"/>
    <d v="1899-12-30T00:13:52"/>
    <n v="98"/>
  </r>
  <r>
    <n v="14"/>
    <n v="539"/>
    <s v="Pedro Morgado"/>
    <x v="6"/>
    <d v="1899-12-30T00:13:56"/>
    <n v="96"/>
  </r>
  <r>
    <n v="15"/>
    <n v="331"/>
    <s v="Cláudio Ferreira"/>
    <x v="1"/>
    <d v="1899-12-30T00:13:58"/>
    <n v="94"/>
  </r>
  <r>
    <n v="16"/>
    <n v="5378"/>
    <s v="Venceslau Sousa Fernandes"/>
    <x v="7"/>
    <d v="1899-12-30T00:14:10"/>
    <n v="92"/>
  </r>
  <r>
    <n v="17"/>
    <n v="5"/>
    <s v="João Canas"/>
    <x v="6"/>
    <d v="1899-12-30T00:14:16"/>
    <n v="90"/>
  </r>
  <r>
    <n v="18"/>
    <n v="475"/>
    <s v="André Nunes"/>
    <x v="5"/>
    <d v="1899-12-30T00:14:18"/>
    <n v="88"/>
  </r>
  <r>
    <n v="19"/>
    <n v="250"/>
    <s v="Eduardo Félix"/>
    <x v="1"/>
    <d v="1899-12-30T00:14:23"/>
    <n v="86"/>
  </r>
  <r>
    <n v="20"/>
    <n v="540"/>
    <s v="Pedro Brandão"/>
    <x v="7"/>
    <d v="1899-12-30T00:14:24"/>
    <n v="84"/>
  </r>
  <r>
    <n v="21"/>
    <n v="387"/>
    <s v="Sávio Silva"/>
    <x v="2"/>
    <d v="1899-12-30T00:14:25"/>
    <n v="82"/>
  </r>
  <r>
    <n v="22"/>
    <n v="241"/>
    <s v="Sérgio Filipe Calado"/>
    <x v="1"/>
    <d v="1899-12-30T00:14:37"/>
    <n v="80"/>
  </r>
  <r>
    <n v="23"/>
    <n v="505"/>
    <s v="Sérgio Pereira"/>
    <x v="9"/>
    <d v="1899-12-30T00:14:58"/>
    <n v="78"/>
  </r>
  <r>
    <n v="24"/>
    <n v="347"/>
    <s v="Artur Silva"/>
    <x v="6"/>
    <d v="1899-12-30T00:15:04"/>
    <n v="77"/>
  </r>
  <r>
    <n v="25"/>
    <n v="60"/>
    <s v="Pedro Simas"/>
    <x v="4"/>
    <d v="1899-12-30T00:15:05"/>
    <n v="76"/>
  </r>
  <r>
    <n v="26"/>
    <n v="147"/>
    <s v="Sérgio Mendes"/>
    <x v="10"/>
    <d v="1899-12-30T00:15:09"/>
    <n v="75"/>
  </r>
  <r>
    <n v="27"/>
    <n v="231"/>
    <s v="Daniel Neto Figueira"/>
    <x v="1"/>
    <d v="1899-12-30T00:15:16"/>
    <n v="74"/>
  </r>
  <r>
    <n v="28"/>
    <n v="104"/>
    <s v="João Oliveira"/>
    <x v="3"/>
    <d v="1899-12-30T00:15:28"/>
    <n v="73"/>
  </r>
  <r>
    <n v="29"/>
    <n v="474"/>
    <s v="João Lança"/>
    <x v="3"/>
    <d v="1899-12-30T00:15:35"/>
    <n v="72"/>
  </r>
  <r>
    <n v="30"/>
    <n v="481"/>
    <s v="Ricardo Marques Gonçalves"/>
    <x v="11"/>
    <d v="1899-12-30T00:15:56"/>
    <n v="71"/>
  </r>
  <r>
    <n v="31"/>
    <n v="214"/>
    <s v="Bogdan Kosinov"/>
    <x v="3"/>
    <d v="1899-12-30T00:16:03"/>
    <n v="70"/>
  </r>
  <r>
    <n v="32"/>
    <n v="32"/>
    <s v="Hugo Baluga"/>
    <x v="9"/>
    <d v="1899-12-30T00:16:12"/>
    <n v="69"/>
  </r>
  <r>
    <n v="33"/>
    <n v="504"/>
    <s v="Rafael Sobral"/>
    <x v="9"/>
    <d v="1899-12-30T00:16:25"/>
    <n v="68"/>
  </r>
  <r>
    <n v="34"/>
    <n v="140"/>
    <s v="Luis Agapito"/>
    <x v="10"/>
    <d v="1899-12-30T00:17:03"/>
    <n v="67"/>
  </r>
  <r>
    <n v="35"/>
    <n v="511"/>
    <s v="Lucas Peixoto"/>
    <x v="4"/>
    <d v="1899-12-30T00:17:17"/>
    <n v="66"/>
  </r>
  <r>
    <n v="36"/>
    <n v="150"/>
    <s v="Ricardo Gomes Santos"/>
    <x v="10"/>
    <d v="1899-12-30T00:17:42"/>
    <n v="65"/>
  </r>
  <r>
    <n v="37"/>
    <n v="139"/>
    <s v="Paulo Barreto"/>
    <x v="10"/>
    <d v="1899-12-30T00:18:33"/>
    <n v="64"/>
  </r>
  <r>
    <n v="38"/>
    <m/>
    <m/>
    <x v="0"/>
    <m/>
    <n v="63"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count="67">
  <r>
    <m/>
    <m/>
    <m/>
    <x v="0"/>
    <m/>
    <m/>
  </r>
  <r>
    <n v="1"/>
    <n v="348"/>
    <s v="Simão Silva"/>
    <x v="1"/>
    <d v="1899-12-30T00:19:37"/>
    <n v="150"/>
  </r>
  <r>
    <n v="2"/>
    <n v="25"/>
    <s v="Pedro Afonso Gaspar"/>
    <x v="2"/>
    <d v="1899-12-30T00:20:01"/>
    <n v="140"/>
  </r>
  <r>
    <n v="3"/>
    <n v="99"/>
    <s v="Pedro Miguel Amaral"/>
    <x v="3"/>
    <d v="1899-12-30T00:20:30"/>
    <n v="130"/>
  </r>
  <r>
    <n v="5"/>
    <n v="295"/>
    <s v="Alexandre Pires"/>
    <x v="4"/>
    <d v="1899-12-30T00:20:42"/>
    <n v="125"/>
  </r>
  <r>
    <n v="6"/>
    <n v="53"/>
    <s v="Diogo Goulão Henriques"/>
    <x v="4"/>
    <d v="1899-12-30T00:21:08"/>
    <n v="120"/>
  </r>
  <r>
    <n v="7"/>
    <n v="402"/>
    <s v="Alexandre Nobre"/>
    <x v="2"/>
    <d v="1899-12-30T00:21:33"/>
    <n v="115"/>
  </r>
  <r>
    <n v="11"/>
    <n v="243"/>
    <s v="Rúben Seara Brandão"/>
    <x v="5"/>
    <d v="1899-12-30T00:21:39"/>
    <n v="110"/>
  </r>
  <r>
    <n v="12"/>
    <n v="468"/>
    <s v="Duarte Marcelino"/>
    <x v="1"/>
    <d v="1899-12-30T00:21:46"/>
    <n v="108"/>
  </r>
  <r>
    <n v="13"/>
    <n v="252"/>
    <s v="André Estevam"/>
    <x v="2"/>
    <d v="1899-12-30T00:22:07"/>
    <n v="106"/>
  </r>
  <r>
    <n v="14"/>
    <n v="482"/>
    <s v="Filipe Branco"/>
    <x v="6"/>
    <d v="1899-12-30T00:22:25"/>
    <n v="104"/>
  </r>
  <r>
    <n v="16"/>
    <n v="455"/>
    <s v="Pedro Bica"/>
    <x v="7"/>
    <d v="1899-12-30T00:22:28"/>
    <n v="102"/>
  </r>
  <r>
    <n v="17"/>
    <n v="403"/>
    <s v="Ivo Cristeta"/>
    <x v="2"/>
    <d v="1899-12-30T00:22:28"/>
    <n v="100"/>
  </r>
  <r>
    <n v="18"/>
    <n v="477"/>
    <s v="Rafael Ribeiro"/>
    <x v="2"/>
    <d v="1899-12-30T00:22:28"/>
    <n v="98"/>
  </r>
  <r>
    <m/>
    <n v="457"/>
    <s v="João Campos Cunha"/>
    <x v="5"/>
    <d v="1899-12-30T00:22:33"/>
    <n v="96"/>
  </r>
  <r>
    <m/>
    <n v="537"/>
    <s v="André Mateus Silva"/>
    <x v="7"/>
    <d v="1899-12-30T00:23:10"/>
    <n v="94"/>
  </r>
  <r>
    <m/>
    <n v="6"/>
    <s v="Francisco Codinha"/>
    <x v="6"/>
    <d v="1899-12-30T00:23:22"/>
    <n v="92"/>
  </r>
  <r>
    <m/>
    <n v="465"/>
    <s v="João Sousa"/>
    <x v="1"/>
    <d v="1899-12-30T00:23:56"/>
    <n v="90"/>
  </r>
  <r>
    <m/>
    <n v="512"/>
    <s v="Guilherme Cavaco"/>
    <x v="4"/>
    <d v="1899-12-30T00:24:48"/>
    <n v="88"/>
  </r>
  <r>
    <m/>
    <n v="355"/>
    <s v="Luis Miguel Silva"/>
    <x v="7"/>
    <d v="1899-12-30T00:25:36"/>
    <n v="86"/>
  </r>
  <r>
    <m/>
    <n v="454"/>
    <s v="Bruno Sanches"/>
    <x v="7"/>
    <d v="1899-12-30T00:25:40"/>
    <n v="84"/>
  </r>
  <r>
    <m/>
    <n v="48"/>
    <s v="André Morgado"/>
    <x v="4"/>
    <d v="1899-12-30T00:25:58"/>
    <n v="82"/>
  </r>
  <r>
    <m/>
    <n v="135"/>
    <s v="Pedro Costa"/>
    <x v="8"/>
    <d v="1899-12-30T00:28:04"/>
    <n v="80"/>
  </r>
  <r>
    <m/>
    <m/>
    <m/>
    <x v="0"/>
    <m/>
    <n v="78"/>
  </r>
  <r>
    <m/>
    <m/>
    <m/>
    <x v="0"/>
    <m/>
    <n v="77"/>
  </r>
  <r>
    <m/>
    <m/>
    <m/>
    <x v="0"/>
    <m/>
    <n v="76"/>
  </r>
  <r>
    <m/>
    <m/>
    <m/>
    <x v="0"/>
    <m/>
    <n v="75"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count="74">
  <r>
    <m/>
    <m/>
    <m/>
    <x v="0"/>
    <m/>
    <m/>
  </r>
  <r>
    <n v="1"/>
    <n v="251"/>
    <s v="Laura Costa Bento"/>
    <x v="1"/>
    <d v="1899-12-30T00:21:46"/>
    <n v="150"/>
  </r>
  <r>
    <n v="2"/>
    <n v="35"/>
    <s v="Andreia Lopes"/>
    <x v="2"/>
    <d v="1899-12-30T00:22:36"/>
    <n v="140"/>
  </r>
  <r>
    <n v="3"/>
    <n v="182"/>
    <s v="Sara Ferreira"/>
    <x v="3"/>
    <d v="1899-12-30T00:23:38"/>
    <n v="130"/>
  </r>
  <r>
    <m/>
    <n v="535"/>
    <s v="Ana Bárbara Correia"/>
    <x v="4"/>
    <d v="1899-12-30T00:26:14"/>
    <n v="125"/>
  </r>
  <r>
    <m/>
    <n v="491"/>
    <s v="Daniela Melo"/>
    <x v="5"/>
    <d v="1899-12-30T00:26:17"/>
    <n v="120"/>
  </r>
  <r>
    <m/>
    <n v="492"/>
    <s v="Caterina Sousa"/>
    <x v="5"/>
    <d v="1899-12-30T00:27:48"/>
    <n v="115"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n v="68"/>
  </r>
  <r>
    <m/>
    <m/>
    <m/>
    <x v="0"/>
    <m/>
    <n v="67"/>
  </r>
  <r>
    <m/>
    <m/>
    <m/>
    <x v="0"/>
    <m/>
    <n v="66"/>
  </r>
  <r>
    <m/>
    <m/>
    <m/>
    <x v="0"/>
    <m/>
    <n v="65"/>
  </r>
  <r>
    <m/>
    <m/>
    <m/>
    <x v="0"/>
    <m/>
    <n v="64"/>
  </r>
  <r>
    <m/>
    <m/>
    <m/>
    <x v="0"/>
    <m/>
    <n v="63"/>
  </r>
  <r>
    <m/>
    <m/>
    <m/>
    <x v="0"/>
    <m/>
    <n v="62"/>
  </r>
  <r>
    <m/>
    <m/>
    <m/>
    <x v="0"/>
    <m/>
    <n v="61"/>
  </r>
  <r>
    <m/>
    <m/>
    <m/>
    <x v="0"/>
    <m/>
    <n v="60"/>
  </r>
  <r>
    <m/>
    <m/>
    <m/>
    <x v="0"/>
    <m/>
    <n v="59"/>
  </r>
  <r>
    <m/>
    <m/>
    <m/>
    <x v="0"/>
    <m/>
    <n v="58"/>
  </r>
  <r>
    <m/>
    <m/>
    <m/>
    <x v="0"/>
    <m/>
    <n v="57"/>
  </r>
  <r>
    <m/>
    <m/>
    <m/>
    <x v="0"/>
    <m/>
    <n v="56"/>
  </r>
  <r>
    <m/>
    <m/>
    <m/>
    <x v="0"/>
    <m/>
    <n v="55"/>
  </r>
  <r>
    <m/>
    <m/>
    <m/>
    <x v="0"/>
    <m/>
    <n v="54"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  <r>
    <m/>
    <m/>
    <m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pivotTable1.xml><?xml version="1.0" encoding="utf-8"?>
<pivotTableDefinition xmlns="http://schemas.openxmlformats.org/spreadsheetml/2006/main" name="Tabela dinâmica1" cacheId="61" dataOnRows="1" applyNumberFormats="0" applyBorderFormats="0" applyFontFormats="0" applyPatternFormats="0" applyAlignmentFormats="0" applyWidthHeightFormats="1" dataCaption="Dados" showMissing="0" updatedVersion="3" asteriskTotals="1" showMemberPropertyTips="0" useAutoFormatting="1" itemPrintTitles="1" createdVersion="1" indent="0" compact="0" compactData="0" gridDropZones="1">
  <location ref="M16:N22" firstHeaderRow="2" firstDataRow="2" firstDataCol="1"/>
  <pivotFields count="6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sortType="ascending" rankBy="0">
      <items count="18">
        <item x="1"/>
        <item m="1" x="9"/>
        <item m="1" x="11"/>
        <item x="2"/>
        <item m="1" x="6"/>
        <item m="1" x="12"/>
        <item m="1" x="5"/>
        <item m="1" x="13"/>
        <item x="3"/>
        <item x="4"/>
        <item h="1" m="1" x="16"/>
        <item m="1" x="14"/>
        <item h="1" m="1" x="10"/>
        <item m="1" x="15"/>
        <item m="1" x="7"/>
        <item m="1" x="8"/>
        <item h="1" x="0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1">
    <field x="3"/>
  </rowFields>
  <rowItems count="5">
    <i>
      <x/>
    </i>
    <i>
      <x v="3"/>
    </i>
    <i>
      <x v="8"/>
    </i>
    <i>
      <x v="9"/>
    </i>
    <i t="grand">
      <x/>
    </i>
  </rowItems>
  <colItems count="1">
    <i/>
  </colItems>
  <dataFields count="1">
    <dataField name="Soma BEN FEM" fld="5" baseField="0" baseItem="0"/>
  </dataFields>
  <pivotTableStyleInfo showRowHeaders="1" showColHeaders="1" showRowStripes="0" showColStripes="0" showLastColumn="1"/>
</pivotTableDefinition>
</file>

<file path=xl/pivotTables/pivotTable10.xml><?xml version="1.0" encoding="utf-8"?>
<pivotTableDefinition xmlns="http://schemas.openxmlformats.org/spreadsheetml/2006/main" name="Tabela dinâmica13" cacheId="73" dataOnRows="1" applyNumberFormats="0" applyBorderFormats="0" applyFontFormats="0" applyPatternFormats="0" applyAlignmentFormats="0" applyWidthHeightFormats="1" dataCaption="Dados" showMissing="0" updatedVersion="3" minRefreshableVersion="3" asteriskTotals="1" showMemberPropertyTips="0" useAutoFormatting="1" itemPrintTitles="1" createdVersion="3" indent="0" compact="0" compactData="0" gridDropZones="1">
  <location ref="AD8:AE20" firstHeaderRow="2" firstDataRow="2" firstDataCol="1"/>
  <pivotFields count="6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22">
        <item x="1"/>
        <item m="1" x="17"/>
        <item x="3"/>
        <item x="4"/>
        <item h="1" x="8"/>
        <item m="1" x="19"/>
        <item m="1" x="14"/>
        <item m="1" x="15"/>
        <item h="1" x="0"/>
        <item h="1" m="1" x="20"/>
        <item x="9"/>
        <item m="1" x="18"/>
        <item m="1" x="16"/>
        <item x="2"/>
        <item x="5"/>
        <item x="6"/>
        <item m="1" x="12"/>
        <item x="10"/>
        <item x="11"/>
        <item m="1" x="13"/>
        <item x="7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1">
    <field x="3"/>
  </rowFields>
  <rowItems count="11">
    <i>
      <x/>
    </i>
    <i>
      <x v="2"/>
    </i>
    <i>
      <x v="3"/>
    </i>
    <i>
      <x v="10"/>
    </i>
    <i>
      <x v="13"/>
    </i>
    <i>
      <x v="14"/>
    </i>
    <i>
      <x v="15"/>
    </i>
    <i>
      <x v="17"/>
    </i>
    <i>
      <x v="18"/>
    </i>
    <i>
      <x v="20"/>
    </i>
    <i t="grand">
      <x/>
    </i>
  </rowItems>
  <colItems count="1">
    <i/>
  </colItems>
  <dataFields count="1">
    <dataField name="Soma INI MAS" fld="5" baseField="0" baseItem="0"/>
  </dataFields>
  <formats count="2">
    <format dxfId="13">
      <pivotArea type="origin" dataOnly="0" labelOnly="1" outline="0" fieldPosition="0"/>
    </format>
    <format dxfId="12">
      <pivotArea field="3" type="button" dataOnly="0" labelOnly="1" outline="0" axis="axisRow" fieldPosition="0"/>
    </format>
  </formats>
  <pivotTableStyleInfo showRowHeaders="1" showColHeaders="1" showRowStripes="0" showColStripes="0" showLastColumn="1"/>
</pivotTableDefinition>
</file>

<file path=xl/pivotTables/pivotTable11.xml><?xml version="1.0" encoding="utf-8"?>
<pivotTableDefinition xmlns="http://schemas.openxmlformats.org/spreadsheetml/2006/main" name="Tabela dinâmica12" cacheId="67" dataOnRows="1" applyNumberFormats="0" applyBorderFormats="0" applyFontFormats="0" applyPatternFormats="0" applyAlignmentFormats="0" applyWidthHeightFormats="1" dataCaption="Dados" showMissing="0" updatedVersion="3" asteriskTotals="1" showMemberPropertyTips="0" useAutoFormatting="1" itemPrintTitles="1" createdVersion="1" indent="0" compact="0" compactData="0" gridDropZones="1">
  <location ref="AA8:AB20" firstHeaderRow="2" firstDataRow="2" firstDataCol="1"/>
  <pivotFields count="6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21">
        <item x="4"/>
        <item m="1" x="16"/>
        <item x="7"/>
        <item x="5"/>
        <item h="1" m="1" x="14"/>
        <item m="1" x="18"/>
        <item m="1" x="12"/>
        <item m="1" x="13"/>
        <item h="1" x="0"/>
        <item h="1" m="1" x="19"/>
        <item x="6"/>
        <item x="1"/>
        <item m="1" x="17"/>
        <item m="1" x="15"/>
        <item x="2"/>
        <item m="1" x="11"/>
        <item x="8"/>
        <item x="9"/>
        <item x="10"/>
        <item x="3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1">
    <field x="3"/>
  </rowFields>
  <rowItems count="11">
    <i>
      <x/>
    </i>
    <i>
      <x v="2"/>
    </i>
    <i>
      <x v="3"/>
    </i>
    <i>
      <x v="10"/>
    </i>
    <i>
      <x v="11"/>
    </i>
    <i>
      <x v="14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Soma INI FEM" fld="5" baseField="0" baseItem="0"/>
  </dataFields>
  <formats count="2">
    <format dxfId="15">
      <pivotArea type="origin" dataOnly="0" labelOnly="1" outline="0" fieldPosition="0"/>
    </format>
    <format dxfId="14">
      <pivotArea field="3" type="button" dataOnly="0" labelOnly="1" outline="0" axis="axisRow" fieldPosition="0"/>
    </format>
  </formats>
  <pivotTableStyleInfo showRowHeaders="1" showColHeaders="1" showRowStripes="0" showColStripes="0" showLastColumn="1"/>
</pivotTableDefinition>
</file>

<file path=xl/pivotTables/pivotTable12.xml><?xml version="1.0" encoding="utf-8"?>
<pivotTableDefinition xmlns="http://schemas.openxmlformats.org/spreadsheetml/2006/main" name="Tabela dinâmica11" cacheId="64" dataOnRows="1" applyNumberFormats="0" applyBorderFormats="0" applyFontFormats="0" applyPatternFormats="0" applyAlignmentFormats="0" applyWidthHeightFormats="1" dataCaption="Dados" showMissing="0" updatedVersion="3" asteriskTotals="1" showMemberPropertyTips="0" useAutoFormatting="1" itemPrintTitles="1" createdVersion="1" indent="0" compact="0" compactData="0" gridDropZones="1">
  <location ref="X8:Y20" firstHeaderRow="2" firstDataRow="2" firstDataCol="1"/>
  <pivotFields count="6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20">
        <item x="7"/>
        <item m="1" x="15"/>
        <item x="1"/>
        <item x="2"/>
        <item h="1" m="1" x="13"/>
        <item m="1" x="17"/>
        <item m="1" x="11"/>
        <item m="1" x="12"/>
        <item h="1" x="0"/>
        <item h="1" m="1" x="18"/>
        <item m="1" x="16"/>
        <item m="1" x="14"/>
        <item x="6"/>
        <item x="5"/>
        <item x="3"/>
        <item x="9"/>
        <item x="8"/>
        <item x="10"/>
        <item x="4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1">
    <field x="3"/>
  </rowFields>
  <rowItems count="11">
    <i>
      <x/>
    </i>
    <i>
      <x v="2"/>
    </i>
    <i>
      <x v="3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Soma INF MAS" fld="5" baseField="0" baseItem="0"/>
  </dataFields>
  <formats count="4">
    <format dxfId="19">
      <pivotArea type="origin" dataOnly="0" labelOnly="1" outline="0" fieldPosition="0"/>
    </format>
    <format dxfId="18">
      <pivotArea field="3" type="button" dataOnly="0" labelOnly="1" outline="0" axis="axisRow" fieldPosition="0"/>
    </format>
    <format dxfId="17">
      <pivotArea type="origin" dataOnly="0" labelOnly="1" outline="0" fieldPosition="0"/>
    </format>
    <format dxfId="16">
      <pivotArea field="3" type="button" dataOnly="0" labelOnly="1" outline="0" axis="axisRow" fieldPosition="0"/>
    </format>
  </formats>
  <pivotTableStyleInfo showRowHeaders="1" showColHeaders="1" showRowStripes="0" showColStripes="0" showLastColumn="1"/>
</pivotTableDefinition>
</file>

<file path=xl/pivotTables/pivotTable13.xml><?xml version="1.0" encoding="utf-8"?>
<pivotTableDefinition xmlns="http://schemas.openxmlformats.org/spreadsheetml/2006/main" name="Tabela dinâmica10" cacheId="13" dataOnRows="1" applyNumberFormats="0" applyBorderFormats="0" applyFontFormats="0" applyPatternFormats="0" applyAlignmentFormats="0" applyWidthHeightFormats="1" dataCaption="Dados" showMissing="0" updatedVersion="3" asteriskTotals="1" showMemberPropertyTips="0" useAutoFormatting="1" itemPrintTitles="1" createdVersion="1" indent="0" compact="0" compactData="0" gridDropZones="1">
  <location ref="U8:V17" firstHeaderRow="2" firstDataRow="2" firstDataCol="1"/>
  <pivotFields count="6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8">
        <item x="1"/>
        <item m="1" x="13"/>
        <item m="1" x="8"/>
        <item x="4"/>
        <item h="1" m="1" x="11"/>
        <item m="1" x="15"/>
        <item m="1" x="9"/>
        <item m="1" x="10"/>
        <item h="1" x="0"/>
        <item h="1" m="1" x="16"/>
        <item x="7"/>
        <item m="1" x="14"/>
        <item m="1" x="12"/>
        <item x="2"/>
        <item x="3"/>
        <item x="5"/>
        <item x="6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1">
    <field x="3"/>
  </rowFields>
  <rowItems count="8">
    <i>
      <x/>
    </i>
    <i>
      <x v="3"/>
    </i>
    <i>
      <x v="10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oma INF FEM" fld="5" baseField="0" baseItem="0"/>
  </dataFields>
  <formats count="2">
    <format dxfId="21">
      <pivotArea type="origin" dataOnly="0" labelOnly="1" outline="0" fieldPosition="0"/>
    </format>
    <format dxfId="20">
      <pivotArea field="3" type="button" dataOnly="0" labelOnly="1" outline="0" axis="axisRow" fieldPosition="0"/>
    </format>
  </formats>
  <pivotTableStyleInfo showRowHeaders="1" showColHeaders="1" showRowStripes="0" showColStripes="0" showLastColumn="1"/>
</pivotTableDefinition>
</file>

<file path=xl/pivotTables/pivotTable14.xml><?xml version="1.0" encoding="utf-8"?>
<pivotTableDefinition xmlns="http://schemas.openxmlformats.org/spreadsheetml/2006/main" name="Tabela dinâmica9" cacheId="58" dataOnRows="1" applyNumberFormats="0" applyBorderFormats="0" applyFontFormats="0" applyPatternFormats="0" applyAlignmentFormats="0" applyWidthHeightFormats="1" dataCaption="Dados" showMissing="0" updatedVersion="3" asteriskTotals="1" showMemberPropertyTips="0" useAutoFormatting="1" itemPrintTitles="1" createdVersion="1" indent="0" compact="0" compactData="0" gridDropZones="1">
  <location ref="R8:S18" firstHeaderRow="2" firstDataRow="2" firstDataCol="1"/>
  <pivotFields count="6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9">
        <item x="1"/>
        <item m="1" x="14"/>
        <item m="1" x="9"/>
        <item x="6"/>
        <item h="1" m="1" x="12"/>
        <item m="1" x="16"/>
        <item m="1" x="10"/>
        <item m="1" x="11"/>
        <item h="1" x="0"/>
        <item h="1" m="1" x="17"/>
        <item x="4"/>
        <item m="1" x="15"/>
        <item m="1" x="13"/>
        <item x="2"/>
        <item x="3"/>
        <item x="8"/>
        <item x="7"/>
        <item x="5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1">
    <field x="3"/>
  </rowFields>
  <rowItems count="9">
    <i>
      <x/>
    </i>
    <i>
      <x v="3"/>
    </i>
    <i>
      <x v="10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oma BEN MAS" fld="5" baseField="0" baseItem="0"/>
  </dataFields>
  <formats count="2">
    <format dxfId="23">
      <pivotArea type="origin" dataOnly="0" labelOnly="1" outline="0" fieldPosition="0"/>
    </format>
    <format dxfId="22">
      <pivotArea field="3" type="button" dataOnly="0" labelOnly="1" outline="0" axis="axisRow" fieldPosition="0"/>
    </format>
  </formats>
  <pivotTableStyleInfo showRowHeaders="1" showColHeaders="1" showRowStripes="0" showColStripes="0" showLastColumn="1"/>
</pivotTableDefinition>
</file>

<file path=xl/pivotTables/pivotTable15.xml><?xml version="1.0" encoding="utf-8"?>
<pivotTableDefinition xmlns="http://schemas.openxmlformats.org/spreadsheetml/2006/main" name="Tabela dinâmica8" cacheId="61" dataOnRows="1" applyNumberFormats="0" applyBorderFormats="0" applyFontFormats="0" applyPatternFormats="0" applyAlignmentFormats="0" applyWidthHeightFormats="1" dataCaption="Dados" showMissing="0" updatedVersion="3" asteriskTotals="1" showMemberPropertyTips="0" useAutoFormatting="1" itemPrintTitles="1" createdVersion="1" indent="0" compact="0" compactData="0" gridDropZones="1">
  <location ref="O8:P14" firstHeaderRow="2" firstDataRow="2" firstDataCol="1"/>
  <pivotFields count="6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8">
        <item x="1"/>
        <item m="1" x="12"/>
        <item m="1" x="5"/>
        <item x="4"/>
        <item h="1" m="1" x="10"/>
        <item m="1" x="15"/>
        <item m="1" x="7"/>
        <item m="1" x="8"/>
        <item h="1" x="0"/>
        <item h="1" m="1" x="16"/>
        <item m="1" x="9"/>
        <item m="1" x="13"/>
        <item m="1" x="11"/>
        <item m="1" x="6"/>
        <item m="1" x="14"/>
        <item x="2"/>
        <item x="3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1">
    <field x="3"/>
  </rowFields>
  <rowItems count="5">
    <i>
      <x/>
    </i>
    <i>
      <x v="3"/>
    </i>
    <i>
      <x v="15"/>
    </i>
    <i>
      <x v="16"/>
    </i>
    <i t="grand">
      <x/>
    </i>
  </rowItems>
  <colItems count="1">
    <i/>
  </colItems>
  <dataFields count="1">
    <dataField name="Soma BEN FEM" fld="5" baseField="0" baseItem="0"/>
  </dataFields>
  <formats count="4">
    <format dxfId="27">
      <pivotArea type="origin" dataOnly="0" labelOnly="1" outline="0" fieldPosition="0"/>
    </format>
    <format dxfId="26">
      <pivotArea field="3" type="button" dataOnly="0" labelOnly="1" outline="0" axis="axisRow" fieldPosition="0"/>
    </format>
    <format dxfId="25">
      <pivotArea type="origin" dataOnly="0" labelOnly="1" outline="0" fieldPosition="0"/>
    </format>
    <format dxfId="24">
      <pivotArea field="3" type="button" dataOnly="0" labelOnly="1" outline="0" axis="axisRow" fieldPosition="0"/>
    </format>
  </formats>
  <pivotTableStyleInfo showRowHeaders="1" showColHeaders="1" showRowStripes="0" showColStripes="0" showLastColumn="1"/>
</pivotTableDefinition>
</file>

<file path=xl/pivotTables/pivotTable16.xml><?xml version="1.0" encoding="utf-8"?>
<pivotTableDefinition xmlns="http://schemas.openxmlformats.org/spreadsheetml/2006/main" name="Tabela dinâmica14" cacheId="79" dataOnRows="1" applyNumberFormats="0" applyBorderFormats="0" applyFontFormats="0" applyPatternFormats="0" applyAlignmentFormats="0" applyWidthHeightFormats="1" dataCaption="Dados" showMissing="0" updatedVersion="3" minRefreshableVersion="3" asteriskTotals="1" showMemberPropertyTips="0" useAutoFormatting="1" itemPrintTitles="1" createdVersion="3" indent="0" compact="0" compactData="0" gridDropZones="1">
  <location ref="AG8:AH15" firstHeaderRow="2" firstDataRow="2" firstDataCol="1"/>
  <pivotFields count="6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6">
        <item x="1"/>
        <item m="1" x="11"/>
        <item m="1" x="6"/>
        <item x="3"/>
        <item h="1" m="1" x="9"/>
        <item m="1" x="13"/>
        <item m="1" x="7"/>
        <item m="1" x="8"/>
        <item h="1" x="0"/>
        <item h="1" m="1" x="14"/>
        <item m="1" x="12"/>
        <item m="1" x="10"/>
        <item x="2"/>
        <item x="5"/>
        <item x="4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1">
    <field x="3"/>
  </rowFields>
  <rowItems count="6">
    <i>
      <x/>
    </i>
    <i>
      <x v="3"/>
    </i>
    <i>
      <x v="12"/>
    </i>
    <i>
      <x v="13"/>
    </i>
    <i>
      <x v="14"/>
    </i>
    <i t="grand">
      <x/>
    </i>
  </rowItems>
  <colItems count="1">
    <i/>
  </colItems>
  <dataFields count="1">
    <dataField name="Soma JUV FEM" fld="5" baseField="0" baseItem="0"/>
  </dataFields>
  <formats count="2">
    <format dxfId="29">
      <pivotArea type="origin" dataOnly="0" labelOnly="1" outline="0" fieldPosition="0"/>
    </format>
    <format dxfId="28">
      <pivotArea field="3" type="button" dataOnly="0" labelOnly="1" outline="0" axis="axisRow" fieldPosition="0"/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ela dinâmica2" cacheId="58" dataOnRows="1" applyNumberFormats="0" applyBorderFormats="0" applyFontFormats="0" applyPatternFormats="0" applyAlignmentFormats="0" applyWidthHeightFormats="1" dataCaption="Dados" showMissing="0" updatedVersion="3" asteriskTotals="1" showMemberPropertyTips="0" useAutoFormatting="1" itemPrintTitles="1" createdVersion="1" indent="0" compact="0" compactData="0" gridDropZones="1">
  <location ref="M110:N120" firstHeaderRow="2" firstDataRow="2" firstDataCol="1"/>
  <pivotFields count="6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sortType="ascending" rankBy="0">
      <items count="19">
        <item x="1"/>
        <item x="4"/>
        <item m="1" x="13"/>
        <item x="7"/>
        <item x="2"/>
        <item m="1" x="14"/>
        <item m="1" x="9"/>
        <item m="1" x="15"/>
        <item x="8"/>
        <item x="6"/>
        <item h="1" m="1" x="17"/>
        <item x="3"/>
        <item h="1" m="1" x="12"/>
        <item m="1" x="16"/>
        <item x="5"/>
        <item m="1" x="10"/>
        <item m="1" x="11"/>
        <item h="1" x="0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1">
    <field x="3"/>
  </rowFields>
  <rowItems count="9">
    <i>
      <x/>
    </i>
    <i>
      <x v="1"/>
    </i>
    <i>
      <x v="3"/>
    </i>
    <i>
      <x v="4"/>
    </i>
    <i>
      <x v="8"/>
    </i>
    <i>
      <x v="9"/>
    </i>
    <i>
      <x v="11"/>
    </i>
    <i>
      <x v="14"/>
    </i>
    <i t="grand">
      <x/>
    </i>
  </rowItems>
  <colItems count="1">
    <i/>
  </colItems>
  <dataFields count="1">
    <dataField name="Soma BEN MAS" fld="5" baseField="0" baseItem="0"/>
  </dataField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ela dinâmica2" cacheId="64" dataOnRows="1" applyNumberFormats="0" applyBorderFormats="0" applyFontFormats="0" applyPatternFormats="0" applyAlignmentFormats="0" applyWidthHeightFormats="1" dataCaption="Dados" showMissing="0" updatedVersion="3" asteriskTotals="1" showMemberPropertyTips="0" useAutoFormatting="1" itemPrintTitles="1" createdVersion="1" indent="0" compact="0" compactData="0" gridDropZones="1">
  <location ref="M120:N132" firstHeaderRow="2" firstDataRow="2" firstDataCol="1"/>
  <pivotFields count="6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sortType="ascending" rankBy="0">
      <items count="20">
        <item x="7"/>
        <item x="5"/>
        <item m="1" x="14"/>
        <item x="3"/>
        <item x="6"/>
        <item m="1" x="15"/>
        <item x="1"/>
        <item m="1" x="16"/>
        <item x="9"/>
        <item x="4"/>
        <item x="2"/>
        <item h="1" m="1" x="18"/>
        <item x="10"/>
        <item h="1" m="1" x="13"/>
        <item m="1" x="17"/>
        <item x="8"/>
        <item m="1" x="11"/>
        <item m="1" x="12"/>
        <item h="1" x="0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1">
    <field x="3"/>
  </rowFields>
  <rowItems count="11">
    <i>
      <x/>
    </i>
    <i>
      <x v="1"/>
    </i>
    <i>
      <x v="3"/>
    </i>
    <i>
      <x v="4"/>
    </i>
    <i>
      <x v="6"/>
    </i>
    <i>
      <x v="8"/>
    </i>
    <i>
      <x v="9"/>
    </i>
    <i>
      <x v="10"/>
    </i>
    <i>
      <x v="12"/>
    </i>
    <i>
      <x v="15"/>
    </i>
    <i t="grand">
      <x/>
    </i>
  </rowItems>
  <colItems count="1">
    <i/>
  </colItems>
  <dataFields count="1">
    <dataField name="Soma INF MAS" fld="5" baseField="0" baseItem="0"/>
  </dataFields>
  <pivotTableStyleInfo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Tabela dinâmica1" cacheId="13" dataOnRows="1" applyNumberFormats="0" applyBorderFormats="0" applyFontFormats="0" applyPatternFormats="0" applyAlignmentFormats="0" applyWidthHeightFormats="1" dataCaption="Dados" showMissing="0" updatedVersion="3" asteriskTotals="1" showMemberPropertyTips="0" useAutoFormatting="1" itemPrintTitles="1" createdVersion="1" indent="0" compact="0" compactData="0" gridDropZones="1">
  <location ref="M16:N25" firstHeaderRow="2" firstDataRow="2" firstDataCol="1"/>
  <pivotFields count="6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sortType="ascending" rankBy="0">
      <items count="18">
        <item x="1"/>
        <item x="7"/>
        <item m="1" x="12"/>
        <item x="6"/>
        <item x="2"/>
        <item m="1" x="13"/>
        <item m="1" x="8"/>
        <item m="1" x="14"/>
        <item x="3"/>
        <item x="4"/>
        <item h="1" m="1" x="16"/>
        <item x="5"/>
        <item h="1" m="1" x="11"/>
        <item m="1" x="15"/>
        <item m="1" x="9"/>
        <item m="1" x="10"/>
        <item h="1" x="0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1">
    <field x="3"/>
  </rowFields>
  <rowItems count="8">
    <i>
      <x/>
    </i>
    <i>
      <x v="1"/>
    </i>
    <i>
      <x v="3"/>
    </i>
    <i>
      <x v="4"/>
    </i>
    <i>
      <x v="8"/>
    </i>
    <i>
      <x v="9"/>
    </i>
    <i>
      <x v="11"/>
    </i>
    <i t="grand">
      <x/>
    </i>
  </rowItems>
  <colItems count="1">
    <i/>
  </colItems>
  <dataFields count="1">
    <dataField name="Soma INF FEM" fld="5" baseField="0" baseItem="0"/>
  </dataFields>
  <pivotTableStyleInfo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Tabela dinâmica1" cacheId="67" dataOnRows="1" applyNumberFormats="0" applyBorderFormats="0" applyFontFormats="0" applyPatternFormats="0" applyAlignmentFormats="0" applyWidthHeightFormats="1" dataCaption="Dados" showMissing="0" updatedVersion="3" asteriskTotals="1" showMemberPropertyTips="0" useAutoFormatting="1" itemPrintTitles="1" createdVersion="1" indent="0" compact="0" compactData="0" gridDropZones="1">
  <location ref="M16:N28" firstHeaderRow="2" firstDataRow="2" firstDataCol="1"/>
  <pivotFields count="6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sortType="ascending" rankBy="0">
      <items count="21">
        <item x="4"/>
        <item x="6"/>
        <item m="1" x="15"/>
        <item x="10"/>
        <item x="3"/>
        <item m="1" x="16"/>
        <item m="1" x="11"/>
        <item x="7"/>
        <item m="1" x="17"/>
        <item x="8"/>
        <item x="1"/>
        <item x="5"/>
        <item h="1" m="1" x="19"/>
        <item x="9"/>
        <item h="1" m="1" x="14"/>
        <item m="1" x="18"/>
        <item x="2"/>
        <item m="1" x="12"/>
        <item m="1" x="13"/>
        <item h="1" x="0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1">
    <field x="3"/>
  </rowFields>
  <rowItems count="11">
    <i>
      <x/>
    </i>
    <i>
      <x v="1"/>
    </i>
    <i>
      <x v="3"/>
    </i>
    <i>
      <x v="4"/>
    </i>
    <i>
      <x v="7"/>
    </i>
    <i>
      <x v="9"/>
    </i>
    <i>
      <x v="10"/>
    </i>
    <i>
      <x v="11"/>
    </i>
    <i>
      <x v="13"/>
    </i>
    <i>
      <x v="16"/>
    </i>
    <i t="grand">
      <x/>
    </i>
  </rowItems>
  <colItems count="1">
    <i/>
  </colItems>
  <dataFields count="1">
    <dataField name="Soma INI FEM" fld="5" baseField="0" baseItem="0"/>
  </dataFields>
  <pivotTableStyleInfo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Tabela dinâmica2" cacheId="73" dataOnRows="1" applyNumberFormats="0" applyBorderFormats="0" applyFontFormats="0" applyPatternFormats="0" applyAlignmentFormats="0" applyWidthHeightFormats="1" dataCaption="Dados" showMissing="0" updatedVersion="3" minRefreshableVersion="3" asteriskTotals="1" showMemberPropertyTips="0" useAutoFormatting="1" itemPrintTitles="1" createdVersion="3" indent="0" compact="0" compactData="0" gridDropZones="1">
  <location ref="M123:N135" firstHeaderRow="2" firstDataRow="2" firstDataCol="1"/>
  <pivotFields count="6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sortType="ascending" rankBy="0">
      <items count="22">
        <item x="1"/>
        <item x="9"/>
        <item m="1" x="16"/>
        <item x="10"/>
        <item x="6"/>
        <item m="1" x="17"/>
        <item m="1" x="12"/>
        <item x="3"/>
        <item m="1" x="18"/>
        <item x="2"/>
        <item m="1" x="13"/>
        <item x="7"/>
        <item x="5"/>
        <item x="4"/>
        <item h="1" m="1" x="20"/>
        <item x="11"/>
        <item h="1" x="8"/>
        <item m="1" x="19"/>
        <item m="1" x="14"/>
        <item m="1" x="15"/>
        <item h="1" x="0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1">
    <field x="3"/>
  </rowFields>
  <rowItems count="11">
    <i>
      <x/>
    </i>
    <i>
      <x v="1"/>
    </i>
    <i>
      <x v="3"/>
    </i>
    <i>
      <x v="4"/>
    </i>
    <i>
      <x v="7"/>
    </i>
    <i>
      <x v="9"/>
    </i>
    <i>
      <x v="11"/>
    </i>
    <i>
      <x v="12"/>
    </i>
    <i>
      <x v="13"/>
    </i>
    <i>
      <x v="15"/>
    </i>
    <i t="grand">
      <x/>
    </i>
  </rowItems>
  <colItems count="1">
    <i/>
  </colItems>
  <dataFields count="1">
    <dataField name="Soma INI MAS" fld="5" baseField="0" baseItem="0"/>
  </dataFields>
  <pivotTableStyleInfo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Tabela dinâmica1" cacheId="79" dataOnRows="1" applyNumberFormats="0" applyBorderFormats="0" applyFontFormats="0" applyPatternFormats="0" applyAlignmentFormats="0" applyWidthHeightFormats="1" dataCaption="Dados" showMissing="0" updatedVersion="3" minRefreshableVersion="3" asteriskTotals="1" showMemberPropertyTips="0" useAutoFormatting="1" itemPrintTitles="1" createdVersion="3" indent="0" compact="0" compactData="0" gridDropZones="1">
  <location ref="M16:N23" firstHeaderRow="2" firstDataRow="2" firstDataCol="1"/>
  <pivotFields count="6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sortType="ascending" rankBy="0">
      <items count="16">
        <item x="1"/>
        <item x="2"/>
        <item m="1" x="10"/>
        <item m="1" x="11"/>
        <item m="1" x="6"/>
        <item m="1" x="12"/>
        <item x="5"/>
        <item x="3"/>
        <item h="1" m="1" x="14"/>
        <item h="1" m="1" x="9"/>
        <item m="1" x="13"/>
        <item x="4"/>
        <item m="1" x="7"/>
        <item m="1" x="8"/>
        <item h="1" x="0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1">
    <field x="3"/>
  </rowFields>
  <rowItems count="6">
    <i>
      <x/>
    </i>
    <i>
      <x v="1"/>
    </i>
    <i>
      <x v="6"/>
    </i>
    <i>
      <x v="7"/>
    </i>
    <i>
      <x v="11"/>
    </i>
    <i t="grand">
      <x/>
    </i>
  </rowItems>
  <colItems count="1">
    <i/>
  </colItems>
  <dataFields count="1">
    <dataField name="Soma JUV FEM" fld="5" baseField="0" baseItem="0"/>
  </dataFields>
  <pivotTableStyleInfo showRowHeaders="1" showColHeaders="1" showRowStripes="0" showColStripes="0" showLastColumn="1"/>
</pivotTableDefinition>
</file>

<file path=xl/pivotTables/pivotTable8.xml><?xml version="1.0" encoding="utf-8"?>
<pivotTableDefinition xmlns="http://schemas.openxmlformats.org/spreadsheetml/2006/main" name="Tabela dinâmica2" cacheId="76" dataOnRows="1" applyNumberFormats="0" applyBorderFormats="0" applyFontFormats="0" applyPatternFormats="0" applyAlignmentFormats="0" applyWidthHeightFormats="1" dataCaption="Dados" showMissing="0" updatedVersion="3" minRefreshableVersion="3" asteriskTotals="1" showMemberPropertyTips="0" useAutoFormatting="1" itemPrintTitles="1" createdVersion="3" indent="0" compact="0" compactData="0" gridDropZones="1">
  <location ref="M124:N134" firstHeaderRow="2" firstDataRow="2" firstDataCol="1"/>
  <pivotFields count="6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sortType="ascending" rankBy="0">
      <items count="18">
        <item x="2"/>
        <item m="1" x="12"/>
        <item x="8"/>
        <item x="1"/>
        <item m="1" x="13"/>
        <item x="3"/>
        <item m="1" x="14"/>
        <item x="5"/>
        <item x="4"/>
        <item h="1" m="1" x="16"/>
        <item x="6"/>
        <item h="1" m="1" x="11"/>
        <item m="1" x="15"/>
        <item x="7"/>
        <item m="1" x="9"/>
        <item m="1" x="10"/>
        <item h="1" x="0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1">
    <field x="3"/>
  </rowFields>
  <rowItems count="9">
    <i>
      <x/>
    </i>
    <i>
      <x v="2"/>
    </i>
    <i>
      <x v="3"/>
    </i>
    <i>
      <x v="5"/>
    </i>
    <i>
      <x v="7"/>
    </i>
    <i>
      <x v="8"/>
    </i>
    <i>
      <x v="10"/>
    </i>
    <i>
      <x v="13"/>
    </i>
    <i t="grand">
      <x/>
    </i>
  </rowItems>
  <colItems count="1">
    <i/>
  </colItems>
  <dataFields count="1">
    <dataField name="Soma JUV MAS" fld="5" baseField="0" baseItem="0"/>
  </dataFields>
  <pivotTableStyleInfo showRowHeaders="1" showColHeaders="1" showRowStripes="0" showColStripes="0" showLastColumn="1"/>
</pivotTableDefinition>
</file>

<file path=xl/pivotTables/pivotTable9.xml><?xml version="1.0" encoding="utf-8"?>
<pivotTableDefinition xmlns="http://schemas.openxmlformats.org/spreadsheetml/2006/main" name="Tabela dinâmica15" cacheId="76" dataOnRows="1" applyNumberFormats="0" applyBorderFormats="0" applyFontFormats="0" applyPatternFormats="0" applyAlignmentFormats="0" applyWidthHeightFormats="1" dataCaption="Dados" showMissing="0" updatedVersion="3" minRefreshableVersion="3" asteriskTotals="1" showMemberPropertyTips="0" useAutoFormatting="1" itemPrintTitles="1" createdVersion="3" indent="0" compact="0" compactData="0" gridDropZones="1">
  <location ref="AJ8:AK18" firstHeaderRow="2" firstDataRow="2" firstDataCol="1"/>
  <pivotFields count="6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8">
        <item x="2"/>
        <item m="1" x="13"/>
        <item x="3"/>
        <item x="4"/>
        <item h="1" m="1" x="11"/>
        <item m="1" x="15"/>
        <item m="1" x="9"/>
        <item m="1" x="10"/>
        <item h="1" x="0"/>
        <item h="1" m="1" x="16"/>
        <item m="1" x="14"/>
        <item m="1" x="12"/>
        <item x="1"/>
        <item x="6"/>
        <item x="7"/>
        <item x="8"/>
        <item x="5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1">
    <field x="3"/>
  </rowFields>
  <rowItems count="9">
    <i>
      <x/>
    </i>
    <i>
      <x v="2"/>
    </i>
    <i>
      <x v="3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oma JUV MAS" fld="5" baseField="0" baseItem="0"/>
  </dataFields>
  <formats count="2">
    <format dxfId="11">
      <pivotArea type="origin" dataOnly="0" labelOnly="1" outline="0" fieldPosition="0"/>
    </format>
    <format dxfId="10">
      <pivotArea field="3" type="button" dataOnly="0" labelOnly="1" outline="0" axis="axisRow" fieldPosition="0"/>
    </format>
  </formats>
  <pivotTableStyleInfo showRowHeaders="1" showColHeaders="1" showRowStripes="0" showColStripes="0" showLastColumn="1"/>
</pivotTableDefinition>
</file>

<file path=xl/queryTables/queryTable1.xml><?xml version="1.0" encoding="utf-8"?>
<queryTable xmlns="http://schemas.openxmlformats.org/spreadsheetml/2006/main" name="T5_5" growShrinkType="overwriteClear" fillFormulas="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T5_5" growShrinkType="overwriteClear" fillFormulas="1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16.xml"/><Relationship Id="rId3" Type="http://schemas.openxmlformats.org/officeDocument/2006/relationships/pivotTable" Target="../pivotTables/pivotTable11.xml"/><Relationship Id="rId7" Type="http://schemas.openxmlformats.org/officeDocument/2006/relationships/pivotTable" Target="../pivotTables/pivotTable15.xml"/><Relationship Id="rId2" Type="http://schemas.openxmlformats.org/officeDocument/2006/relationships/pivotTable" Target="../pivotTables/pivotTable10.xml"/><Relationship Id="rId1" Type="http://schemas.openxmlformats.org/officeDocument/2006/relationships/pivotTable" Target="../pivotTables/pivotTable9.xml"/><Relationship Id="rId6" Type="http://schemas.openxmlformats.org/officeDocument/2006/relationships/pivotTable" Target="../pivotTables/pivotTable14.xml"/><Relationship Id="rId5" Type="http://schemas.openxmlformats.org/officeDocument/2006/relationships/pivotTable" Target="../pivotTables/pivotTable13.xml"/><Relationship Id="rId10" Type="http://schemas.openxmlformats.org/officeDocument/2006/relationships/drawing" Target="../drawings/drawing6.xml"/><Relationship Id="rId4" Type="http://schemas.openxmlformats.org/officeDocument/2006/relationships/pivotTable" Target="../pivotTables/pivotTable12.xml"/><Relationship Id="rId9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85"/>
  <sheetViews>
    <sheetView view="pageBreakPreview" topLeftCell="A4" zoomScaleNormal="100" workbookViewId="0">
      <selection activeCell="C8" sqref="C8:D11"/>
    </sheetView>
  </sheetViews>
  <sheetFormatPr defaultRowHeight="12.75"/>
  <cols>
    <col min="1" max="1" width="10.5703125" customWidth="1"/>
    <col min="2" max="2" width="6.7109375" customWidth="1"/>
    <col min="3" max="3" width="8.28515625" customWidth="1"/>
    <col min="4" max="4" width="35.140625" style="69" customWidth="1"/>
    <col min="5" max="5" width="36.140625" style="69" customWidth="1"/>
    <col min="6" max="6" width="6" style="69" customWidth="1"/>
    <col min="7" max="7" width="6" customWidth="1"/>
    <col min="8" max="8" width="9" customWidth="1"/>
    <col min="9" max="9" width="10.85546875" style="13" customWidth="1"/>
    <col min="12" max="12" width="11.42578125" customWidth="1"/>
    <col min="13" max="13" width="10.85546875" customWidth="1"/>
    <col min="14" max="14" width="10.5703125" style="13" customWidth="1"/>
    <col min="15" max="15" width="9.140625" style="13"/>
    <col min="16" max="16" width="11.5703125" style="13" customWidth="1"/>
    <col min="17" max="17" width="12" style="69" customWidth="1"/>
  </cols>
  <sheetData>
    <row r="2" spans="1:17" ht="15.75">
      <c r="A2" s="6"/>
    </row>
    <row r="3" spans="1:17">
      <c r="A3" s="1"/>
    </row>
    <row r="7" spans="1:17" ht="27.75" customHeight="1" thickBot="1"/>
    <row r="8" spans="1:17" ht="15" customHeight="1" thickBot="1">
      <c r="A8" s="118" t="s">
        <v>3</v>
      </c>
      <c r="B8" s="119"/>
      <c r="C8" s="120" t="s">
        <v>703</v>
      </c>
      <c r="D8" s="121"/>
      <c r="E8" s="127" t="s">
        <v>705</v>
      </c>
      <c r="F8" s="128"/>
      <c r="G8" s="129"/>
      <c r="H8" s="129"/>
      <c r="I8" s="129"/>
      <c r="J8" s="129"/>
      <c r="K8" s="129"/>
    </row>
    <row r="9" spans="1:17" ht="15" customHeight="1" thickBot="1">
      <c r="A9" s="118" t="s">
        <v>4</v>
      </c>
      <c r="B9" s="119"/>
      <c r="C9" s="124">
        <v>39494</v>
      </c>
      <c r="D9" s="125"/>
      <c r="E9" s="74"/>
      <c r="F9" s="74"/>
      <c r="G9" s="23"/>
      <c r="H9" s="23"/>
    </row>
    <row r="10" spans="1:17" ht="15" customHeight="1" thickBot="1">
      <c r="A10" s="118" t="s">
        <v>5</v>
      </c>
      <c r="B10" s="119"/>
      <c r="C10" s="120" t="s">
        <v>279</v>
      </c>
      <c r="D10" s="125"/>
      <c r="E10" s="88"/>
      <c r="F10" s="88"/>
      <c r="G10" s="126" t="s">
        <v>96</v>
      </c>
      <c r="H10" s="126"/>
      <c r="I10" s="126"/>
      <c r="J10" s="27"/>
      <c r="K10" s="27"/>
      <c r="M10" s="13"/>
      <c r="P10" s="69"/>
      <c r="Q10"/>
    </row>
    <row r="11" spans="1:17" ht="15" customHeight="1" thickBot="1">
      <c r="A11" s="118" t="s">
        <v>85</v>
      </c>
      <c r="B11" s="119"/>
      <c r="C11" s="120" t="s">
        <v>704</v>
      </c>
      <c r="D11" s="121"/>
      <c r="G11" s="13"/>
      <c r="H11" s="13"/>
    </row>
    <row r="12" spans="1:17" ht="15" customHeight="1">
      <c r="A12" s="6"/>
      <c r="B12" s="6"/>
      <c r="C12" s="6"/>
      <c r="D12" s="70"/>
      <c r="E12" s="70"/>
      <c r="F12" s="70"/>
      <c r="G12" s="6"/>
      <c r="H12" s="6"/>
    </row>
    <row r="13" spans="1:17" ht="15" customHeight="1">
      <c r="A13" s="122" t="s">
        <v>86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3"/>
      <c r="M13" s="13"/>
    </row>
    <row r="16" spans="1:17">
      <c r="B16" s="2" t="s">
        <v>7</v>
      </c>
      <c r="C16" s="2" t="s">
        <v>62</v>
      </c>
      <c r="D16" s="2" t="s">
        <v>72</v>
      </c>
      <c r="E16" s="2" t="s">
        <v>70</v>
      </c>
      <c r="F16" s="2" t="s">
        <v>67</v>
      </c>
      <c r="G16" s="2" t="s">
        <v>73</v>
      </c>
      <c r="H16" s="2" t="s">
        <v>71</v>
      </c>
      <c r="I16" s="7" t="s">
        <v>95</v>
      </c>
      <c r="L16" s="7" t="s">
        <v>78</v>
      </c>
      <c r="N16" s="2" t="s">
        <v>78</v>
      </c>
      <c r="O16" s="2" t="s">
        <v>79</v>
      </c>
      <c r="P16" s="2" t="s">
        <v>80</v>
      </c>
      <c r="Q16" s="75" t="s">
        <v>81</v>
      </c>
    </row>
    <row r="17" spans="1:17">
      <c r="M17" s="11"/>
    </row>
    <row r="18" spans="1:17" ht="12.75" customHeight="1">
      <c r="B18" s="8">
        <v>1</v>
      </c>
      <c r="C18" s="29"/>
      <c r="D18" s="71" t="e">
        <f>IF(LOOKUP(C18,'START LIST'!B:B,'START LIST'!D:D)&lt;&gt;0,LOOKUP(C18,'START LIST'!B:B,'START LIST'!D:D),"")</f>
        <v>#N/A</v>
      </c>
      <c r="E18" s="71" t="e">
        <f>IF(LOOKUP(C18,'START LIST'!B:B,'START LIST'!F:F)&lt;&gt;0,LOOKUP(C18,'START LIST'!B:B,'START LIST'!F:F),"")</f>
        <v>#N/A</v>
      </c>
      <c r="F18" s="3" t="e">
        <f>IF(LOOKUP(C18,'START LIST'!A:A,'START LIST'!G:G)&lt;&gt;0,LOOKUP(C18,'START LIST'!A:A,'START LIST'!G:G),"")</f>
        <v>#N/A</v>
      </c>
      <c r="G18" s="3" t="e">
        <f>IF(LOOKUP(C18,'START LIST'!B:B,'START LIST'!H:H)&lt;&gt;0,LOOKUP(C18,'START LIST'!B:B,'START LIST'!H:H),"")</f>
        <v>#N/A</v>
      </c>
      <c r="H18" s="5"/>
      <c r="I18" s="3"/>
      <c r="L18" s="71" t="e">
        <f>IF(LOOKUP(C18,'START LIST'!B:B,'START LIST'!C:C)&lt;&gt;0,LOOKUP(C18,'START LIST'!B:B,'START LIST'!C:C),"")</f>
        <v>#N/A</v>
      </c>
      <c r="M18" s="81" t="e">
        <f>IF(L18="","",IF(L18=N18,"OK","ERRO"))</f>
        <v>#N/A</v>
      </c>
      <c r="N18" s="79"/>
      <c r="P18" s="13" t="str">
        <f>IF(COUNTIF($N$18:$N$37,N18)&lt;&gt;0,COUNTIF($N$18:$N$37,N18),"")</f>
        <v/>
      </c>
      <c r="Q18" s="69" t="str">
        <f>IF(P18="","",IF(P18=1,"OK","ERRO"))</f>
        <v/>
      </c>
    </row>
    <row r="19" spans="1:17" ht="12.75" customHeight="1">
      <c r="B19" s="8">
        <v>2</v>
      </c>
      <c r="C19" s="29"/>
      <c r="D19" s="71" t="e">
        <f>IF(LOOKUP(C19,'START LIST'!B:B,'START LIST'!D:D)&lt;&gt;0,LOOKUP(C19,'START LIST'!B:B,'START LIST'!D:D),"")</f>
        <v>#N/A</v>
      </c>
      <c r="E19" s="71" t="e">
        <f>IF(LOOKUP(C19,'START LIST'!B:B,'START LIST'!F:F)&lt;&gt;0,LOOKUP(C19,'START LIST'!B:B,'START LIST'!F:F),"")</f>
        <v>#N/A</v>
      </c>
      <c r="F19" s="3" t="e">
        <f>IF(LOOKUP(C19,'START LIST'!A:A,'START LIST'!G:G)&lt;&gt;0,LOOKUP(C19,'START LIST'!A:A,'START LIST'!G:G),"")</f>
        <v>#N/A</v>
      </c>
      <c r="G19" s="3" t="e">
        <f>IF(LOOKUP(C19,'START LIST'!B:B,'START LIST'!H:H)&lt;&gt;0,LOOKUP(C19,'START LIST'!B:B,'START LIST'!H:H),"")</f>
        <v>#N/A</v>
      </c>
      <c r="H19" s="5"/>
      <c r="I19" s="5" t="str">
        <f>IF(OR($H$18&lt;&gt;0,H19&lt;&gt;0),H19-$H$18,"")</f>
        <v/>
      </c>
      <c r="L19" s="71" t="e">
        <f>IF(LOOKUP(C19,'START LIST'!B:B,'START LIST'!C:C)&lt;&gt;0,LOOKUP(C19,'START LIST'!B:B,'START LIST'!C:C),"")</f>
        <v>#N/A</v>
      </c>
      <c r="M19" s="81" t="e">
        <f t="shared" ref="M19:M37" si="0">IF(L19="","",IF(L19=N19,"OK","ERRO"))</f>
        <v>#N/A</v>
      </c>
      <c r="N19" s="80"/>
      <c r="P19" s="13" t="str">
        <f t="shared" ref="P19:P37" si="1">IF(COUNTIF($N$18:$N$37,N19)&lt;&gt;0,COUNTIF($N$18:$N$37,N19),"")</f>
        <v/>
      </c>
      <c r="Q19" s="69" t="str">
        <f t="shared" ref="Q19:Q37" si="2">IF(P19="","",IF(P19=1,"OK","ERRO"))</f>
        <v/>
      </c>
    </row>
    <row r="20" spans="1:17" ht="13.5" customHeight="1">
      <c r="B20" s="3">
        <v>3</v>
      </c>
      <c r="C20" s="29"/>
      <c r="D20" s="71" t="e">
        <f>IF(LOOKUP(C20,'START LIST'!B:B,'START LIST'!D:D)&lt;&gt;0,LOOKUP(C20,'START LIST'!B:B,'START LIST'!D:D),"")</f>
        <v>#N/A</v>
      </c>
      <c r="E20" s="71" t="e">
        <f>IF(LOOKUP(C20,'START LIST'!B:B,'START LIST'!F:F)&lt;&gt;0,LOOKUP(C20,'START LIST'!B:B,'START LIST'!F:F),"")</f>
        <v>#N/A</v>
      </c>
      <c r="F20" s="3" t="e">
        <f>IF(LOOKUP(C20,'START LIST'!A:A,'START LIST'!G:G)&lt;&gt;0,LOOKUP(C20,'START LIST'!A:A,'START LIST'!G:G),"")</f>
        <v>#N/A</v>
      </c>
      <c r="G20" s="3" t="e">
        <f>IF(LOOKUP(C20,'START LIST'!B:B,'START LIST'!H:H)&lt;&gt;0,LOOKUP(C20,'START LIST'!B:B,'START LIST'!H:H),"")</f>
        <v>#N/A</v>
      </c>
      <c r="H20" s="5"/>
      <c r="I20" s="5" t="str">
        <f>IF(OR($H$18&lt;&gt;0,H20&lt;&gt;0),H20-$H$18,"")</f>
        <v/>
      </c>
      <c r="L20" s="71" t="e">
        <f>IF(LOOKUP(C20,'START LIST'!B:B,'START LIST'!C:C)&lt;&gt;0,LOOKUP(C20,'START LIST'!B:B,'START LIST'!C:C),"")</f>
        <v>#N/A</v>
      </c>
      <c r="M20" s="81" t="e">
        <f t="shared" si="0"/>
        <v>#N/A</v>
      </c>
      <c r="N20" s="80"/>
      <c r="P20" s="13" t="str">
        <f t="shared" si="1"/>
        <v/>
      </c>
      <c r="Q20" s="69" t="str">
        <f t="shared" si="2"/>
        <v/>
      </c>
    </row>
    <row r="21" spans="1:17" ht="12.75" customHeight="1">
      <c r="B21" s="3">
        <v>4</v>
      </c>
      <c r="C21" s="29"/>
      <c r="D21" s="71" t="e">
        <f>IF(LOOKUP(C21,'START LIST'!B:B,'START LIST'!D:D)&lt;&gt;0,LOOKUP(C21,'START LIST'!B:B,'START LIST'!D:D),"")</f>
        <v>#N/A</v>
      </c>
      <c r="E21" s="71" t="e">
        <f>IF(LOOKUP(C21,'START LIST'!B:B,'START LIST'!F:F)&lt;&gt;0,LOOKUP(C21,'START LIST'!B:B,'START LIST'!F:F),"")</f>
        <v>#N/A</v>
      </c>
      <c r="F21" s="3" t="e">
        <f>IF(LOOKUP(C21,'START LIST'!A:A,'START LIST'!G:G)&lt;&gt;0,LOOKUP(C21,'START LIST'!A:A,'START LIST'!G:G),"")</f>
        <v>#N/A</v>
      </c>
      <c r="G21" s="3" t="e">
        <f>IF(LOOKUP(C21,'START LIST'!B:B,'START LIST'!H:H)&lt;&gt;0,LOOKUP(C21,'START LIST'!B:B,'START LIST'!H:H),"")</f>
        <v>#N/A</v>
      </c>
      <c r="H21" s="5"/>
      <c r="I21" s="5" t="str">
        <f>IF(OR($H$18&lt;&gt;0,H21&lt;&gt;0),H21-$H$18,"")</f>
        <v/>
      </c>
      <c r="L21" s="71" t="e">
        <f>IF(LOOKUP(C21,'START LIST'!B:B,'START LIST'!C:C)&lt;&gt;0,LOOKUP(C21,'START LIST'!B:B,'START LIST'!C:C),"")</f>
        <v>#N/A</v>
      </c>
      <c r="M21" s="81" t="e">
        <f t="shared" si="0"/>
        <v>#N/A</v>
      </c>
      <c r="N21" s="80"/>
      <c r="P21" s="13" t="str">
        <f t="shared" si="1"/>
        <v/>
      </c>
      <c r="Q21" s="69" t="str">
        <f t="shared" si="2"/>
        <v/>
      </c>
    </row>
    <row r="22" spans="1:17" ht="12.75" customHeight="1">
      <c r="B22" s="8">
        <v>5</v>
      </c>
      <c r="C22" s="29"/>
      <c r="D22" s="71" t="e">
        <f>IF(LOOKUP(C22,'START LIST'!B:B,'START LIST'!D:D)&lt;&gt;0,LOOKUP(C22,'START LIST'!B:B,'START LIST'!D:D),"")</f>
        <v>#N/A</v>
      </c>
      <c r="E22" s="71" t="e">
        <f>IF(LOOKUP(C22,'START LIST'!B:B,'START LIST'!F:F)&lt;&gt;0,LOOKUP(C22,'START LIST'!B:B,'START LIST'!F:F),"")</f>
        <v>#N/A</v>
      </c>
      <c r="F22" s="3" t="e">
        <f>IF(LOOKUP(C22,'START LIST'!A:A,'START LIST'!G:G)&lt;&gt;0,LOOKUP(C22,'START LIST'!A:A,'START LIST'!G:G),"")</f>
        <v>#N/A</v>
      </c>
      <c r="G22" s="3" t="e">
        <f>IF(LOOKUP(C22,'START LIST'!B:B,'START LIST'!H:H)&lt;&gt;0,LOOKUP(C22,'START LIST'!B:B,'START LIST'!H:H),"")</f>
        <v>#N/A</v>
      </c>
      <c r="H22" s="5"/>
      <c r="I22" s="5" t="str">
        <f>IF(OR($H$18&lt;&gt;0,H22&lt;&gt;0),H22-$H$18,"")</f>
        <v/>
      </c>
      <c r="L22" s="71" t="e">
        <f>IF(LOOKUP(C22,'START LIST'!B:B,'START LIST'!C:C)&lt;&gt;0,LOOKUP(C22,'START LIST'!B:B,'START LIST'!C:C),"")</f>
        <v>#N/A</v>
      </c>
      <c r="M22" s="81" t="e">
        <f t="shared" si="0"/>
        <v>#N/A</v>
      </c>
      <c r="N22" s="80"/>
      <c r="P22" s="13" t="str">
        <f t="shared" si="1"/>
        <v/>
      </c>
      <c r="Q22" s="69" t="str">
        <f t="shared" si="2"/>
        <v/>
      </c>
    </row>
    <row r="23" spans="1:17" ht="13.5" customHeight="1">
      <c r="A23" s="1"/>
      <c r="B23" s="8">
        <v>6</v>
      </c>
      <c r="C23" s="29"/>
      <c r="D23" s="71" t="e">
        <f>IF(LOOKUP(C23,'START LIST'!B:B,'START LIST'!D:D)&lt;&gt;0,LOOKUP(C23,'START LIST'!B:B,'START LIST'!D:D),"")</f>
        <v>#N/A</v>
      </c>
      <c r="E23" s="71" t="e">
        <f>IF(LOOKUP(C23,'START LIST'!B:B,'START LIST'!F:F)&lt;&gt;0,LOOKUP(C23,'START LIST'!B:B,'START LIST'!F:F),"")</f>
        <v>#N/A</v>
      </c>
      <c r="F23" s="3" t="e">
        <f>IF(LOOKUP(C23,'START LIST'!A:A,'START LIST'!G:G)&lt;&gt;0,LOOKUP(C23,'START LIST'!A:A,'START LIST'!G:G),"")</f>
        <v>#N/A</v>
      </c>
      <c r="G23" s="3" t="e">
        <f>IF(LOOKUP(C23,'START LIST'!B:B,'START LIST'!H:H)&lt;&gt;0,LOOKUP(C23,'START LIST'!B:B,'START LIST'!H:H),"")</f>
        <v>#N/A</v>
      </c>
      <c r="H23" s="3"/>
      <c r="I23" s="5" t="str">
        <f>IF(OR(H22&lt;&gt;0,H23&lt;&gt;0),H23-H22,"")</f>
        <v/>
      </c>
      <c r="L23" s="71" t="e">
        <f>IF(LOOKUP(C23,'START LIST'!B:B,'START LIST'!C:C)&lt;&gt;0,LOOKUP(C23,'START LIST'!B:B,'START LIST'!C:C),"")</f>
        <v>#N/A</v>
      </c>
      <c r="M23" s="81" t="e">
        <f t="shared" si="0"/>
        <v>#N/A</v>
      </c>
      <c r="N23" s="80"/>
      <c r="P23" s="13" t="str">
        <f t="shared" si="1"/>
        <v/>
      </c>
      <c r="Q23" s="69" t="str">
        <f t="shared" si="2"/>
        <v/>
      </c>
    </row>
    <row r="24" spans="1:17" ht="12.75" customHeight="1">
      <c r="B24" s="8">
        <v>7</v>
      </c>
      <c r="C24" s="29"/>
      <c r="D24" s="71" t="e">
        <f>IF(LOOKUP(C24,'START LIST'!B:B,'START LIST'!D:D)&lt;&gt;0,LOOKUP(C24,'START LIST'!B:B,'START LIST'!D:D),"")</f>
        <v>#N/A</v>
      </c>
      <c r="E24" s="71" t="e">
        <f>IF(LOOKUP(C24,'START LIST'!B:B,'START LIST'!F:F)&lt;&gt;0,LOOKUP(C24,'START LIST'!B:B,'START LIST'!F:F),"")</f>
        <v>#N/A</v>
      </c>
      <c r="F24" s="3" t="e">
        <f>IF(LOOKUP(C24,'START LIST'!A:A,'START LIST'!G:G)&lt;&gt;0,LOOKUP(C24,'START LIST'!A:A,'START LIST'!G:G),"")</f>
        <v>#N/A</v>
      </c>
      <c r="G24" s="3" t="e">
        <f>IF(LOOKUP(C24,'START LIST'!B:B,'START LIST'!H:H)&lt;&gt;0,LOOKUP(C24,'START LIST'!B:B,'START LIST'!H:H),"")</f>
        <v>#N/A</v>
      </c>
      <c r="H24" s="3"/>
      <c r="I24" s="5" t="str">
        <f>IF(OR(H23&lt;&gt;0,H24&lt;&gt;0),H24-H23,"")</f>
        <v/>
      </c>
      <c r="L24" s="71" t="e">
        <f>IF(LOOKUP(C24,'START LIST'!B:B,'START LIST'!C:C)&lt;&gt;0,LOOKUP(C24,'START LIST'!B:B,'START LIST'!C:C),"")</f>
        <v>#N/A</v>
      </c>
      <c r="M24" s="81" t="e">
        <f t="shared" si="0"/>
        <v>#N/A</v>
      </c>
      <c r="N24" s="80"/>
      <c r="P24" s="13" t="str">
        <f t="shared" si="1"/>
        <v/>
      </c>
      <c r="Q24" s="69" t="str">
        <f t="shared" si="2"/>
        <v/>
      </c>
    </row>
    <row r="25" spans="1:17" ht="12.75" customHeight="1">
      <c r="B25" s="3">
        <v>8</v>
      </c>
      <c r="C25" s="29"/>
      <c r="D25" s="71" t="e">
        <f>IF(LOOKUP(C25,'START LIST'!B:B,'START LIST'!D:D)&lt;&gt;0,LOOKUP(C25,'START LIST'!B:B,'START LIST'!D:D),"")</f>
        <v>#N/A</v>
      </c>
      <c r="E25" s="71" t="e">
        <f>IF(LOOKUP(C25,'START LIST'!B:B,'START LIST'!F:F)&lt;&gt;0,LOOKUP(C25,'START LIST'!B:B,'START LIST'!F:F),"")</f>
        <v>#N/A</v>
      </c>
      <c r="F25" s="3" t="e">
        <f>IF(LOOKUP(C25,'START LIST'!A:A,'START LIST'!G:G)&lt;&gt;0,LOOKUP(C25,'START LIST'!A:A,'START LIST'!G:G),"")</f>
        <v>#N/A</v>
      </c>
      <c r="G25" s="3" t="e">
        <f>IF(LOOKUP(C25,'START LIST'!B:B,'START LIST'!H:H)&lt;&gt;0,LOOKUP(C25,'START LIST'!B:B,'START LIST'!H:H),"")</f>
        <v>#N/A</v>
      </c>
      <c r="H25" s="3"/>
      <c r="I25" s="5" t="str">
        <f>IF(OR(H24&lt;&gt;0,H25&lt;&gt;0),H25-H24,"")</f>
        <v/>
      </c>
      <c r="L25" s="71" t="e">
        <f>IF(LOOKUP(C25,'START LIST'!B:B,'START LIST'!C:C)&lt;&gt;0,LOOKUP(C25,'START LIST'!B:B,'START LIST'!C:C),"")</f>
        <v>#N/A</v>
      </c>
      <c r="M25" s="81" t="e">
        <f t="shared" si="0"/>
        <v>#N/A</v>
      </c>
      <c r="N25" s="80"/>
      <c r="P25" s="13" t="str">
        <f t="shared" si="1"/>
        <v/>
      </c>
      <c r="Q25" s="69" t="str">
        <f t="shared" si="2"/>
        <v/>
      </c>
    </row>
    <row r="26" spans="1:17" ht="12.75" customHeight="1">
      <c r="B26" s="3">
        <v>9</v>
      </c>
      <c r="C26" s="29"/>
      <c r="D26" s="71" t="e">
        <f>IF(LOOKUP(C26,'START LIST'!B:B,'START LIST'!D:D)&lt;&gt;0,LOOKUP(C26,'START LIST'!B:B,'START LIST'!D:D),"")</f>
        <v>#N/A</v>
      </c>
      <c r="E26" s="71" t="e">
        <f>IF(LOOKUP(C26,'START LIST'!B:B,'START LIST'!F:F)&lt;&gt;0,LOOKUP(C26,'START LIST'!B:B,'START LIST'!F:F),"")</f>
        <v>#N/A</v>
      </c>
      <c r="F26" s="3" t="e">
        <f>IF(LOOKUP(C26,'START LIST'!A:A,'START LIST'!G:G)&lt;&gt;0,LOOKUP(C26,'START LIST'!A:A,'START LIST'!G:G),"")</f>
        <v>#N/A</v>
      </c>
      <c r="G26" s="3" t="e">
        <f>IF(LOOKUP(C26,'START LIST'!B:B,'START LIST'!H:H)&lt;&gt;0,LOOKUP(C26,'START LIST'!B:B,'START LIST'!H:H),"")</f>
        <v>#N/A</v>
      </c>
      <c r="H26" s="3"/>
      <c r="I26" s="5"/>
      <c r="L26" s="71" t="e">
        <f>IF(LOOKUP(C26,'START LIST'!B:B,'START LIST'!C:C)&lt;&gt;0,LOOKUP(C26,'START LIST'!B:B,'START LIST'!C:C),"")</f>
        <v>#N/A</v>
      </c>
      <c r="M26" s="81" t="e">
        <f t="shared" si="0"/>
        <v>#N/A</v>
      </c>
      <c r="N26" s="80"/>
      <c r="P26" s="13" t="str">
        <f t="shared" si="1"/>
        <v/>
      </c>
      <c r="Q26" s="69" t="str">
        <f t="shared" si="2"/>
        <v/>
      </c>
    </row>
    <row r="27" spans="1:17" ht="12.75" customHeight="1">
      <c r="B27" s="8">
        <v>10</v>
      </c>
      <c r="C27" s="29"/>
      <c r="D27" s="71" t="e">
        <f>IF(LOOKUP(C27,'START LIST'!B:B,'START LIST'!D:D)&lt;&gt;0,LOOKUP(C27,'START LIST'!B:B,'START LIST'!D:D),"")</f>
        <v>#N/A</v>
      </c>
      <c r="E27" s="71" t="e">
        <f>IF(LOOKUP(C27,'START LIST'!B:B,'START LIST'!F:F)&lt;&gt;0,LOOKUP(C27,'START LIST'!B:B,'START LIST'!F:F),"")</f>
        <v>#N/A</v>
      </c>
      <c r="F27" s="3" t="e">
        <f>IF(LOOKUP(C27,'START LIST'!A:A,'START LIST'!G:G)&lt;&gt;0,LOOKUP(C27,'START LIST'!A:A,'START LIST'!G:G),"")</f>
        <v>#N/A</v>
      </c>
      <c r="G27" s="3" t="e">
        <f>IF(LOOKUP(C27,'START LIST'!B:B,'START LIST'!H:H)&lt;&gt;0,LOOKUP(C27,'START LIST'!B:B,'START LIST'!H:H),"")</f>
        <v>#N/A</v>
      </c>
      <c r="H27" s="3"/>
      <c r="I27" s="5"/>
      <c r="L27" s="71" t="e">
        <f>IF(LOOKUP(C27,'START LIST'!B:B,'START LIST'!C:C)&lt;&gt;0,LOOKUP(C27,'START LIST'!B:B,'START LIST'!C:C),"")</f>
        <v>#N/A</v>
      </c>
      <c r="M27" s="81" t="e">
        <f t="shared" si="0"/>
        <v>#N/A</v>
      </c>
      <c r="N27" s="80"/>
      <c r="P27" s="13" t="str">
        <f t="shared" si="1"/>
        <v/>
      </c>
      <c r="Q27" s="69" t="str">
        <f t="shared" si="2"/>
        <v/>
      </c>
    </row>
    <row r="28" spans="1:17" ht="12.75" customHeight="1">
      <c r="B28" s="8">
        <v>11</v>
      </c>
      <c r="C28" s="29"/>
      <c r="D28" s="71" t="e">
        <f>IF(LOOKUP(C28,'START LIST'!B:B,'START LIST'!D:D)&lt;&gt;0,LOOKUP(C28,'START LIST'!B:B,'START LIST'!D:D),"")</f>
        <v>#N/A</v>
      </c>
      <c r="E28" s="71" t="e">
        <f>IF(LOOKUP(C28,'START LIST'!B:B,'START LIST'!F:F)&lt;&gt;0,LOOKUP(C28,'START LIST'!B:B,'START LIST'!F:F),"")</f>
        <v>#N/A</v>
      </c>
      <c r="F28" s="3" t="e">
        <f>IF(LOOKUP(C28,'START LIST'!A:A,'START LIST'!G:G)&lt;&gt;0,LOOKUP(C28,'START LIST'!A:A,'START LIST'!G:G),"")</f>
        <v>#N/A</v>
      </c>
      <c r="G28" s="3" t="e">
        <f>IF(LOOKUP(C28,'START LIST'!B:B,'START LIST'!H:H)&lt;&gt;0,LOOKUP(C28,'START LIST'!B:B,'START LIST'!H:H),"")</f>
        <v>#N/A</v>
      </c>
      <c r="H28" s="3"/>
      <c r="I28" s="5"/>
      <c r="L28" s="71" t="e">
        <f>IF(LOOKUP(C28,'START LIST'!B:B,'START LIST'!C:C)&lt;&gt;0,LOOKUP(C28,'START LIST'!B:B,'START LIST'!C:C),"")</f>
        <v>#N/A</v>
      </c>
      <c r="M28" s="81" t="e">
        <f t="shared" si="0"/>
        <v>#N/A</v>
      </c>
      <c r="N28" s="80"/>
      <c r="P28" s="13" t="str">
        <f t="shared" si="1"/>
        <v/>
      </c>
      <c r="Q28" s="69" t="str">
        <f t="shared" si="2"/>
        <v/>
      </c>
    </row>
    <row r="29" spans="1:17" ht="12.75" customHeight="1">
      <c r="B29" s="3">
        <v>12</v>
      </c>
      <c r="C29" s="29"/>
      <c r="D29" s="71" t="e">
        <f>IF(LOOKUP(C29,'START LIST'!B:B,'START LIST'!D:D)&lt;&gt;0,LOOKUP(C29,'START LIST'!B:B,'START LIST'!D:D),"")</f>
        <v>#N/A</v>
      </c>
      <c r="E29" s="71" t="e">
        <f>IF(LOOKUP(C29,'START LIST'!B:B,'START LIST'!F:F)&lt;&gt;0,LOOKUP(C29,'START LIST'!B:B,'START LIST'!F:F),"")</f>
        <v>#N/A</v>
      </c>
      <c r="F29" s="3" t="e">
        <f>IF(LOOKUP(C29,'START LIST'!A:A,'START LIST'!G:G)&lt;&gt;0,LOOKUP(C29,'START LIST'!A:A,'START LIST'!G:G),"")</f>
        <v>#N/A</v>
      </c>
      <c r="G29" s="3" t="e">
        <f>IF(LOOKUP(C29,'START LIST'!B:B,'START LIST'!H:H)&lt;&gt;0,LOOKUP(C29,'START LIST'!B:B,'START LIST'!H:H),"")</f>
        <v>#N/A</v>
      </c>
      <c r="H29" s="3"/>
      <c r="I29" s="5"/>
      <c r="L29" s="71" t="e">
        <f>IF(LOOKUP(C29,'START LIST'!B:B,'START LIST'!C:C)&lt;&gt;0,LOOKUP(C29,'START LIST'!B:B,'START LIST'!C:C),"")</f>
        <v>#N/A</v>
      </c>
      <c r="M29" s="81" t="e">
        <f t="shared" si="0"/>
        <v>#N/A</v>
      </c>
      <c r="N29" s="80"/>
      <c r="P29" s="13" t="str">
        <f t="shared" si="1"/>
        <v/>
      </c>
      <c r="Q29" s="69" t="str">
        <f t="shared" si="2"/>
        <v/>
      </c>
    </row>
    <row r="30" spans="1:17" ht="12.75" customHeight="1">
      <c r="B30" s="8">
        <v>13</v>
      </c>
      <c r="C30" s="29"/>
      <c r="D30" s="71" t="e">
        <f>IF(LOOKUP(C30,'START LIST'!B:B,'START LIST'!D:D)&lt;&gt;0,LOOKUP(C30,'START LIST'!B:B,'START LIST'!D:D),"")</f>
        <v>#N/A</v>
      </c>
      <c r="E30" s="71" t="e">
        <f>IF(LOOKUP(C30,'START LIST'!B:B,'START LIST'!F:F)&lt;&gt;0,LOOKUP(C30,'START LIST'!B:B,'START LIST'!F:F),"")</f>
        <v>#N/A</v>
      </c>
      <c r="F30" s="3" t="e">
        <f>IF(LOOKUP(C30,'START LIST'!A:A,'START LIST'!G:G)&lt;&gt;0,LOOKUP(C30,'START LIST'!A:A,'START LIST'!G:G),"")</f>
        <v>#N/A</v>
      </c>
      <c r="G30" s="3" t="e">
        <f>IF(LOOKUP(C30,'START LIST'!B:B,'START LIST'!H:H)&lt;&gt;0,LOOKUP(C30,'START LIST'!B:B,'START LIST'!H:H),"")</f>
        <v>#N/A</v>
      </c>
      <c r="H30" s="3"/>
      <c r="I30" s="5"/>
      <c r="L30" s="71" t="e">
        <f>IF(LOOKUP(C30,'START LIST'!B:B,'START LIST'!C:C)&lt;&gt;0,LOOKUP(C30,'START LIST'!B:B,'START LIST'!C:C),"")</f>
        <v>#N/A</v>
      </c>
      <c r="M30" s="81" t="e">
        <f t="shared" si="0"/>
        <v>#N/A</v>
      </c>
      <c r="N30" s="80"/>
      <c r="P30" s="13" t="str">
        <f t="shared" si="1"/>
        <v/>
      </c>
      <c r="Q30" s="69" t="str">
        <f t="shared" si="2"/>
        <v/>
      </c>
    </row>
    <row r="31" spans="1:17" ht="12.75" customHeight="1">
      <c r="B31" s="3">
        <v>14</v>
      </c>
      <c r="C31" s="29"/>
      <c r="D31" s="71" t="e">
        <f>IF(LOOKUP(C31,'START LIST'!B:B,'START LIST'!D:D)&lt;&gt;0,LOOKUP(C31,'START LIST'!B:B,'START LIST'!D:D),"")</f>
        <v>#N/A</v>
      </c>
      <c r="E31" s="71" t="e">
        <f>IF(LOOKUP(C31,'START LIST'!B:B,'START LIST'!F:F)&lt;&gt;0,LOOKUP(C31,'START LIST'!B:B,'START LIST'!F:F),"")</f>
        <v>#N/A</v>
      </c>
      <c r="F31" s="3" t="e">
        <f>IF(LOOKUP(C31,'START LIST'!A:A,'START LIST'!G:G)&lt;&gt;0,LOOKUP(C31,'START LIST'!A:A,'START LIST'!G:G),"")</f>
        <v>#N/A</v>
      </c>
      <c r="G31" s="3" t="e">
        <f>IF(LOOKUP(C31,'START LIST'!B:B,'START LIST'!H:H)&lt;&gt;0,LOOKUP(C31,'START LIST'!B:B,'START LIST'!H:H),"")</f>
        <v>#N/A</v>
      </c>
      <c r="H31" s="3"/>
      <c r="I31" s="5"/>
      <c r="L31" s="71" t="e">
        <f>IF(LOOKUP(C31,'START LIST'!B:B,'START LIST'!C:C)&lt;&gt;0,LOOKUP(C31,'START LIST'!B:B,'START LIST'!C:C),"")</f>
        <v>#N/A</v>
      </c>
      <c r="M31" s="81" t="e">
        <f t="shared" si="0"/>
        <v>#N/A</v>
      </c>
      <c r="N31" s="80"/>
      <c r="P31" s="13" t="str">
        <f t="shared" si="1"/>
        <v/>
      </c>
      <c r="Q31" s="69" t="str">
        <f t="shared" si="2"/>
        <v/>
      </c>
    </row>
    <row r="32" spans="1:17" ht="12.75" customHeight="1">
      <c r="B32" s="8">
        <v>15</v>
      </c>
      <c r="C32" s="29"/>
      <c r="D32" s="71" t="e">
        <f>IF(LOOKUP(C32,'START LIST'!B:B,'START LIST'!D:D)&lt;&gt;0,LOOKUP(C32,'START LIST'!B:B,'START LIST'!D:D),"")</f>
        <v>#N/A</v>
      </c>
      <c r="E32" s="71" t="e">
        <f>IF(LOOKUP(C32,'START LIST'!B:B,'START LIST'!F:F)&lt;&gt;0,LOOKUP(C32,'START LIST'!B:B,'START LIST'!F:F),"")</f>
        <v>#N/A</v>
      </c>
      <c r="F32" s="3" t="e">
        <f>IF(LOOKUP(C32,'START LIST'!A:A,'START LIST'!G:G)&lt;&gt;0,LOOKUP(C32,'START LIST'!A:A,'START LIST'!G:G),"")</f>
        <v>#N/A</v>
      </c>
      <c r="G32" s="3" t="e">
        <f>IF(LOOKUP(C32,'START LIST'!B:B,'START LIST'!H:H)&lt;&gt;0,LOOKUP(C32,'START LIST'!B:B,'START LIST'!H:H),"")</f>
        <v>#N/A</v>
      </c>
      <c r="H32" s="3"/>
      <c r="I32" s="5"/>
      <c r="L32" s="71" t="e">
        <f>IF(LOOKUP(C32,'START LIST'!B:B,'START LIST'!C:C)&lt;&gt;0,LOOKUP(C32,'START LIST'!B:B,'START LIST'!C:C),"")</f>
        <v>#N/A</v>
      </c>
      <c r="M32" s="81" t="e">
        <f t="shared" si="0"/>
        <v>#N/A</v>
      </c>
      <c r="N32" s="80"/>
      <c r="P32" s="13" t="str">
        <f t="shared" si="1"/>
        <v/>
      </c>
      <c r="Q32" s="69" t="str">
        <f t="shared" si="2"/>
        <v/>
      </c>
    </row>
    <row r="33" spans="2:17" ht="12.75" customHeight="1">
      <c r="B33" s="8">
        <v>16</v>
      </c>
      <c r="C33" s="29"/>
      <c r="D33" s="71" t="e">
        <f>IF(LOOKUP(C33,'START LIST'!B:B,'START LIST'!D:D)&lt;&gt;0,LOOKUP(C33,'START LIST'!B:B,'START LIST'!D:D),"")</f>
        <v>#N/A</v>
      </c>
      <c r="E33" s="71" t="e">
        <f>IF(LOOKUP(C33,'START LIST'!B:B,'START LIST'!F:F)&lt;&gt;0,LOOKUP(C33,'START LIST'!B:B,'START LIST'!F:F),"")</f>
        <v>#N/A</v>
      </c>
      <c r="F33" s="3" t="e">
        <f>IF(LOOKUP(C33,'START LIST'!A:A,'START LIST'!G:G)&lt;&gt;0,LOOKUP(C33,'START LIST'!A:A,'START LIST'!G:G),"")</f>
        <v>#N/A</v>
      </c>
      <c r="G33" s="3" t="e">
        <f>IF(LOOKUP(C33,'START LIST'!B:B,'START LIST'!H:H)&lt;&gt;0,LOOKUP(C33,'START LIST'!B:B,'START LIST'!H:H),"")</f>
        <v>#N/A</v>
      </c>
      <c r="H33" s="3"/>
      <c r="I33" s="5"/>
      <c r="L33" s="71" t="e">
        <f>IF(LOOKUP(C33,'START LIST'!B:B,'START LIST'!C:C)&lt;&gt;0,LOOKUP(C33,'START LIST'!B:B,'START LIST'!C:C),"")</f>
        <v>#N/A</v>
      </c>
      <c r="M33" s="81" t="e">
        <f t="shared" si="0"/>
        <v>#N/A</v>
      </c>
      <c r="N33" s="80"/>
      <c r="P33" s="13" t="str">
        <f t="shared" si="1"/>
        <v/>
      </c>
      <c r="Q33" s="69" t="str">
        <f t="shared" si="2"/>
        <v/>
      </c>
    </row>
    <row r="34" spans="2:17" ht="12.75" customHeight="1">
      <c r="B34" s="8">
        <v>17</v>
      </c>
      <c r="C34" s="29"/>
      <c r="D34" s="71" t="e">
        <f>IF(LOOKUP(C34,'START LIST'!B:B,'START LIST'!D:D)&lt;&gt;0,LOOKUP(C34,'START LIST'!B:B,'START LIST'!D:D),"")</f>
        <v>#N/A</v>
      </c>
      <c r="E34" s="71" t="e">
        <f>IF(LOOKUP(C34,'START LIST'!B:B,'START LIST'!F:F)&lt;&gt;0,LOOKUP(C34,'START LIST'!B:B,'START LIST'!F:F),"")</f>
        <v>#N/A</v>
      </c>
      <c r="F34" s="3" t="e">
        <f>IF(LOOKUP(C34,'START LIST'!A:A,'START LIST'!G:G)&lt;&gt;0,LOOKUP(C34,'START LIST'!A:A,'START LIST'!G:G),"")</f>
        <v>#N/A</v>
      </c>
      <c r="G34" s="3" t="e">
        <f>IF(LOOKUP(C34,'START LIST'!B:B,'START LIST'!H:H)&lt;&gt;0,LOOKUP(C34,'START LIST'!B:B,'START LIST'!H:H),"")</f>
        <v>#N/A</v>
      </c>
      <c r="H34" s="3"/>
      <c r="I34" s="5"/>
      <c r="L34" s="71" t="e">
        <f>IF(LOOKUP(C34,'START LIST'!B:B,'START LIST'!C:C)&lt;&gt;0,LOOKUP(C34,'START LIST'!B:B,'START LIST'!C:C),"")</f>
        <v>#N/A</v>
      </c>
      <c r="M34" s="81" t="e">
        <f t="shared" si="0"/>
        <v>#N/A</v>
      </c>
      <c r="N34" s="80"/>
      <c r="P34" s="13" t="str">
        <f t="shared" si="1"/>
        <v/>
      </c>
      <c r="Q34" s="69" t="str">
        <f t="shared" si="2"/>
        <v/>
      </c>
    </row>
    <row r="35" spans="2:17" ht="12.75" customHeight="1">
      <c r="B35" s="8">
        <v>18</v>
      </c>
      <c r="C35" s="29"/>
      <c r="D35" s="71" t="e">
        <f>IF(LOOKUP(C35,'START LIST'!B:B,'START LIST'!D:D)&lt;&gt;0,LOOKUP(C35,'START LIST'!B:B,'START LIST'!D:D),"")</f>
        <v>#N/A</v>
      </c>
      <c r="E35" s="71" t="e">
        <f>IF(LOOKUP(C35,'START LIST'!B:B,'START LIST'!F:F)&lt;&gt;0,LOOKUP(C35,'START LIST'!B:B,'START LIST'!F:F),"")</f>
        <v>#N/A</v>
      </c>
      <c r="F35" s="3" t="e">
        <f>IF(LOOKUP(C35,'START LIST'!A:A,'START LIST'!G:G)&lt;&gt;0,LOOKUP(C35,'START LIST'!A:A,'START LIST'!G:G),"")</f>
        <v>#N/A</v>
      </c>
      <c r="G35" s="3" t="e">
        <f>IF(LOOKUP(C35,'START LIST'!B:B,'START LIST'!H:H)&lt;&gt;0,LOOKUP(C35,'START LIST'!B:B,'START LIST'!H:H),"")</f>
        <v>#N/A</v>
      </c>
      <c r="H35" s="3"/>
      <c r="I35" s="5"/>
      <c r="L35" s="71" t="e">
        <f>IF(LOOKUP(C35,'START LIST'!B:B,'START LIST'!C:C)&lt;&gt;0,LOOKUP(C35,'START LIST'!B:B,'START LIST'!C:C),"")</f>
        <v>#N/A</v>
      </c>
      <c r="M35" s="81" t="e">
        <f t="shared" si="0"/>
        <v>#N/A</v>
      </c>
      <c r="N35" s="80"/>
      <c r="P35" s="13" t="str">
        <f t="shared" si="1"/>
        <v/>
      </c>
      <c r="Q35" s="69" t="str">
        <f t="shared" si="2"/>
        <v/>
      </c>
    </row>
    <row r="36" spans="2:17" ht="12.75" customHeight="1">
      <c r="B36" s="8">
        <v>19</v>
      </c>
      <c r="C36" s="29"/>
      <c r="D36" s="71" t="e">
        <f>IF(LOOKUP(C36,'START LIST'!B:B,'START LIST'!D:D)&lt;&gt;0,LOOKUP(C36,'START LIST'!B:B,'START LIST'!D:D),"")</f>
        <v>#N/A</v>
      </c>
      <c r="E36" s="71" t="e">
        <f>IF(LOOKUP(C36,'START LIST'!B:B,'START LIST'!F:F)&lt;&gt;0,LOOKUP(C36,'START LIST'!B:B,'START LIST'!F:F),"")</f>
        <v>#N/A</v>
      </c>
      <c r="F36" s="3" t="e">
        <f>IF(LOOKUP(C36,'START LIST'!A:A,'START LIST'!G:G)&lt;&gt;0,LOOKUP(C36,'START LIST'!A:A,'START LIST'!G:G),"")</f>
        <v>#N/A</v>
      </c>
      <c r="G36" s="3" t="e">
        <f>IF(LOOKUP(C36,'START LIST'!B:B,'START LIST'!H:H)&lt;&gt;0,LOOKUP(C36,'START LIST'!B:B,'START LIST'!H:H),"")</f>
        <v>#N/A</v>
      </c>
      <c r="H36" s="3"/>
      <c r="I36" s="5"/>
      <c r="L36" s="71" t="e">
        <f>IF(LOOKUP(C36,'START LIST'!B:B,'START LIST'!C:C)&lt;&gt;0,LOOKUP(C36,'START LIST'!B:B,'START LIST'!C:C),"")</f>
        <v>#N/A</v>
      </c>
      <c r="M36" s="81" t="e">
        <f t="shared" si="0"/>
        <v>#N/A</v>
      </c>
      <c r="N36" s="80"/>
      <c r="P36" s="13" t="str">
        <f t="shared" si="1"/>
        <v/>
      </c>
      <c r="Q36" s="69" t="str">
        <f t="shared" si="2"/>
        <v/>
      </c>
    </row>
    <row r="37" spans="2:17" ht="12.75" customHeight="1">
      <c r="B37" s="8">
        <v>20</v>
      </c>
      <c r="C37" s="3"/>
      <c r="D37" s="71" t="e">
        <f>IF(LOOKUP(C37,'START LIST'!B:B,'START LIST'!D:D)&lt;&gt;0,LOOKUP(C37,'START LIST'!B:B,'START LIST'!D:D),"")</f>
        <v>#N/A</v>
      </c>
      <c r="E37" s="71" t="e">
        <f>IF(LOOKUP(C37,'START LIST'!B:B,'START LIST'!F:F)&lt;&gt;0,LOOKUP(C37,'START LIST'!B:B,'START LIST'!F:F),"")</f>
        <v>#N/A</v>
      </c>
      <c r="F37" s="3" t="e">
        <f>IF(LOOKUP(C37,'START LIST'!A:A,'START LIST'!G:G)&lt;&gt;0,LOOKUP(C37,'START LIST'!A:A,'START LIST'!G:G),"")</f>
        <v>#N/A</v>
      </c>
      <c r="G37" s="3" t="e">
        <f>IF(LOOKUP(C37,'START LIST'!B:B,'START LIST'!H:H)&lt;&gt;0,LOOKUP(C37,'START LIST'!B:B,'START LIST'!H:H),"")</f>
        <v>#N/A</v>
      </c>
      <c r="H37" s="3"/>
      <c r="I37" s="5"/>
      <c r="L37" s="71" t="e">
        <f>IF(LOOKUP(C37,'START LIST'!B:B,'START LIST'!C:C)&lt;&gt;0,LOOKUP(C37,'START LIST'!B:B,'START LIST'!C:C),"")</f>
        <v>#N/A</v>
      </c>
      <c r="M37" s="81" t="e">
        <f t="shared" si="0"/>
        <v>#N/A</v>
      </c>
      <c r="N37" s="80"/>
      <c r="P37" s="13" t="str">
        <f t="shared" si="1"/>
        <v/>
      </c>
      <c r="Q37" s="69" t="str">
        <f t="shared" si="2"/>
        <v/>
      </c>
    </row>
    <row r="38" spans="2:17" ht="12.75" customHeight="1">
      <c r="B38" s="8">
        <v>21</v>
      </c>
      <c r="C38" s="3"/>
      <c r="D38" s="71" t="e">
        <f>IF(LOOKUP(C38,'START LIST'!B:B,'START LIST'!D:D)&lt;&gt;0,LOOKUP(C38,'START LIST'!B:B,'START LIST'!D:D),"")</f>
        <v>#N/A</v>
      </c>
      <c r="E38" s="71" t="e">
        <f>IF(LOOKUP(C38,'START LIST'!B:B,'START LIST'!F:F)&lt;&gt;0,LOOKUP(C38,'START LIST'!B:B,'START LIST'!F:F),"")</f>
        <v>#N/A</v>
      </c>
      <c r="F38" s="3" t="e">
        <f>IF(LOOKUP(C38,'START LIST'!A:A,'START LIST'!G:G)&lt;&gt;0,LOOKUP(C38,'START LIST'!A:A,'START LIST'!G:G),"")</f>
        <v>#N/A</v>
      </c>
      <c r="G38" s="3" t="e">
        <f>IF(LOOKUP(C38,'START LIST'!B:B,'START LIST'!H:H)&lt;&gt;0,LOOKUP(C38,'START LIST'!B:B,'START LIST'!H:H),"")</f>
        <v>#N/A</v>
      </c>
      <c r="H38" s="3"/>
      <c r="I38" s="5"/>
      <c r="L38" s="71" t="e">
        <f>IF(LOOKUP(C38,'START LIST'!B:B,'START LIST'!C:C)&lt;&gt;0,LOOKUP(C38,'START LIST'!B:B,'START LIST'!C:C),"")</f>
        <v>#N/A</v>
      </c>
      <c r="M38" s="81" t="e">
        <f t="shared" ref="M38:M82" si="3">IF(L38="","",IF(L38=N38,"OK","ERRO"))</f>
        <v>#N/A</v>
      </c>
      <c r="N38" s="80"/>
    </row>
    <row r="39" spans="2:17" ht="12.75" customHeight="1">
      <c r="B39" s="8">
        <v>22</v>
      </c>
      <c r="C39" s="3"/>
      <c r="D39" s="71" t="e">
        <f>IF(LOOKUP(C39,'START LIST'!B:B,'START LIST'!D:D)&lt;&gt;0,LOOKUP(C39,'START LIST'!B:B,'START LIST'!D:D),"")</f>
        <v>#N/A</v>
      </c>
      <c r="E39" s="71" t="e">
        <f>IF(LOOKUP(C39,'START LIST'!B:B,'START LIST'!F:F)&lt;&gt;0,LOOKUP(C39,'START LIST'!B:B,'START LIST'!F:F),"")</f>
        <v>#N/A</v>
      </c>
      <c r="F39" s="3" t="e">
        <f>IF(LOOKUP(C39,'START LIST'!A:A,'START LIST'!G:G)&lt;&gt;0,LOOKUP(C39,'START LIST'!A:A,'START LIST'!G:G),"")</f>
        <v>#N/A</v>
      </c>
      <c r="G39" s="3" t="e">
        <f>IF(LOOKUP(C39,'START LIST'!B:B,'START LIST'!H:H)&lt;&gt;0,LOOKUP(C39,'START LIST'!B:B,'START LIST'!H:H),"")</f>
        <v>#N/A</v>
      </c>
      <c r="H39" s="3"/>
      <c r="I39" s="5"/>
      <c r="L39" s="71" t="e">
        <f>IF(LOOKUP(C39,'START LIST'!B:B,'START LIST'!C:C)&lt;&gt;0,LOOKUP(C39,'START LIST'!B:B,'START LIST'!C:C),"")</f>
        <v>#N/A</v>
      </c>
      <c r="M39" s="81" t="e">
        <f t="shared" si="3"/>
        <v>#N/A</v>
      </c>
      <c r="N39" s="80"/>
    </row>
    <row r="40" spans="2:17" ht="12.75" customHeight="1">
      <c r="B40" s="8">
        <v>23</v>
      </c>
      <c r="C40" s="3"/>
      <c r="D40" s="71" t="e">
        <f>IF(LOOKUP(C40,'START LIST'!B:B,'START LIST'!D:D)&lt;&gt;0,LOOKUP(C40,'START LIST'!B:B,'START LIST'!D:D),"")</f>
        <v>#N/A</v>
      </c>
      <c r="E40" s="71" t="e">
        <f>IF(LOOKUP(C40,'START LIST'!B:B,'START LIST'!F:F)&lt;&gt;0,LOOKUP(C40,'START LIST'!B:B,'START LIST'!F:F),"")</f>
        <v>#N/A</v>
      </c>
      <c r="F40" s="3" t="e">
        <f>IF(LOOKUP(C40,'START LIST'!A:A,'START LIST'!G:G)&lt;&gt;0,LOOKUP(C40,'START LIST'!A:A,'START LIST'!G:G),"")</f>
        <v>#N/A</v>
      </c>
      <c r="G40" s="3" t="e">
        <f>IF(LOOKUP(C40,'START LIST'!B:B,'START LIST'!H:H)&lt;&gt;0,LOOKUP(C40,'START LIST'!B:B,'START LIST'!H:H),"")</f>
        <v>#N/A</v>
      </c>
      <c r="H40" s="3"/>
      <c r="I40" s="5"/>
      <c r="L40" s="71" t="e">
        <f>IF(LOOKUP(C40,'START LIST'!B:B,'START LIST'!C:C)&lt;&gt;0,LOOKUP(C40,'START LIST'!B:B,'START LIST'!C:C),"")</f>
        <v>#N/A</v>
      </c>
      <c r="M40" s="81" t="e">
        <f t="shared" si="3"/>
        <v>#N/A</v>
      </c>
      <c r="N40" s="80"/>
    </row>
    <row r="41" spans="2:17" ht="12.75" customHeight="1">
      <c r="B41" s="8">
        <v>24</v>
      </c>
      <c r="C41" s="3"/>
      <c r="D41" s="71" t="e">
        <f>IF(LOOKUP(C41,'START LIST'!B:B,'START LIST'!D:D)&lt;&gt;0,LOOKUP(C41,'START LIST'!B:B,'START LIST'!D:D),"")</f>
        <v>#N/A</v>
      </c>
      <c r="E41" s="71" t="e">
        <f>IF(LOOKUP(C41,'START LIST'!B:B,'START LIST'!F:F)&lt;&gt;0,LOOKUP(C41,'START LIST'!B:B,'START LIST'!F:F),"")</f>
        <v>#N/A</v>
      </c>
      <c r="F41" s="3" t="e">
        <f>IF(LOOKUP(C41,'START LIST'!A:A,'START LIST'!G:G)&lt;&gt;0,LOOKUP(C41,'START LIST'!A:A,'START LIST'!G:G),"")</f>
        <v>#N/A</v>
      </c>
      <c r="G41" s="3" t="e">
        <f>IF(LOOKUP(C41,'START LIST'!B:B,'START LIST'!H:H)&lt;&gt;0,LOOKUP(C41,'START LIST'!B:B,'START LIST'!H:H),"")</f>
        <v>#N/A</v>
      </c>
      <c r="H41" s="3"/>
      <c r="I41" s="5"/>
      <c r="L41" s="71" t="e">
        <f>IF(LOOKUP(C41,'START LIST'!B:B,'START LIST'!C:C)&lt;&gt;0,LOOKUP(C41,'START LIST'!B:B,'START LIST'!C:C),"")</f>
        <v>#N/A</v>
      </c>
      <c r="M41" s="81" t="e">
        <f t="shared" si="3"/>
        <v>#N/A</v>
      </c>
      <c r="N41" s="80"/>
    </row>
    <row r="42" spans="2:17" ht="12.75" customHeight="1">
      <c r="B42" s="8">
        <v>25</v>
      </c>
      <c r="C42" s="3"/>
      <c r="D42" s="71" t="e">
        <f>IF(LOOKUP(C42,'START LIST'!B:B,'START LIST'!D:D)&lt;&gt;0,LOOKUP(C42,'START LIST'!B:B,'START LIST'!D:D),"")</f>
        <v>#N/A</v>
      </c>
      <c r="E42" s="71" t="e">
        <f>IF(LOOKUP(C42,'START LIST'!B:B,'START LIST'!F:F)&lt;&gt;0,LOOKUP(C42,'START LIST'!B:B,'START LIST'!F:F),"")</f>
        <v>#N/A</v>
      </c>
      <c r="F42" s="3" t="e">
        <f>IF(LOOKUP(C42,'START LIST'!A:A,'START LIST'!G:G)&lt;&gt;0,LOOKUP(C42,'START LIST'!A:A,'START LIST'!G:G),"")</f>
        <v>#N/A</v>
      </c>
      <c r="G42" s="3" t="e">
        <f>IF(LOOKUP(C42,'START LIST'!B:B,'START LIST'!H:H)&lt;&gt;0,LOOKUP(C42,'START LIST'!B:B,'START LIST'!H:H),"")</f>
        <v>#N/A</v>
      </c>
      <c r="H42" s="3"/>
      <c r="I42" s="5"/>
      <c r="L42" s="71" t="e">
        <f>IF(LOOKUP(C42,'START LIST'!B:B,'START LIST'!C:C)&lt;&gt;0,LOOKUP(C42,'START LIST'!B:B,'START LIST'!C:C),"")</f>
        <v>#N/A</v>
      </c>
      <c r="M42" s="81" t="e">
        <f t="shared" si="3"/>
        <v>#N/A</v>
      </c>
      <c r="N42" s="80"/>
    </row>
    <row r="43" spans="2:17" ht="12.75" customHeight="1">
      <c r="B43" s="8">
        <v>26</v>
      </c>
      <c r="C43" s="3"/>
      <c r="D43" s="71" t="e">
        <f>IF(LOOKUP(C43,'START LIST'!B:B,'START LIST'!D:D)&lt;&gt;0,LOOKUP(C43,'START LIST'!B:B,'START LIST'!D:D),"")</f>
        <v>#N/A</v>
      </c>
      <c r="E43" s="71" t="e">
        <f>IF(LOOKUP(C43,'START LIST'!B:B,'START LIST'!F:F)&lt;&gt;0,LOOKUP(C43,'START LIST'!B:B,'START LIST'!F:F),"")</f>
        <v>#N/A</v>
      </c>
      <c r="F43" s="3" t="e">
        <f>IF(LOOKUP(C43,'START LIST'!A:A,'START LIST'!G:G)&lt;&gt;0,LOOKUP(C43,'START LIST'!A:A,'START LIST'!G:G),"")</f>
        <v>#N/A</v>
      </c>
      <c r="G43" s="3" t="e">
        <f>IF(LOOKUP(C43,'START LIST'!B:B,'START LIST'!H:H)&lt;&gt;0,LOOKUP(C43,'START LIST'!B:B,'START LIST'!H:H),"")</f>
        <v>#N/A</v>
      </c>
      <c r="H43" s="3"/>
      <c r="I43" s="5"/>
      <c r="L43" s="71" t="e">
        <f>IF(LOOKUP(C43,'START LIST'!B:B,'START LIST'!C:C)&lt;&gt;0,LOOKUP(C43,'START LIST'!B:B,'START LIST'!C:C),"")</f>
        <v>#N/A</v>
      </c>
      <c r="M43" s="81" t="e">
        <f t="shared" si="3"/>
        <v>#N/A</v>
      </c>
      <c r="N43" s="80"/>
    </row>
    <row r="44" spans="2:17" ht="12.75" customHeight="1">
      <c r="B44" s="8">
        <v>27</v>
      </c>
      <c r="C44" s="3"/>
      <c r="D44" s="71" t="e">
        <f>IF(LOOKUP(C44,'START LIST'!B:B,'START LIST'!D:D)&lt;&gt;0,LOOKUP(C44,'START LIST'!B:B,'START LIST'!D:D),"")</f>
        <v>#N/A</v>
      </c>
      <c r="E44" s="71" t="e">
        <f>IF(LOOKUP(C44,'START LIST'!B:B,'START LIST'!F:F)&lt;&gt;0,LOOKUP(C44,'START LIST'!B:B,'START LIST'!F:F),"")</f>
        <v>#N/A</v>
      </c>
      <c r="F44" s="3" t="e">
        <f>IF(LOOKUP(C44,'START LIST'!A:A,'START LIST'!G:G)&lt;&gt;0,LOOKUP(C44,'START LIST'!A:A,'START LIST'!G:G),"")</f>
        <v>#N/A</v>
      </c>
      <c r="G44" s="3" t="e">
        <f>IF(LOOKUP(C44,'START LIST'!B:B,'START LIST'!H:H)&lt;&gt;0,LOOKUP(C44,'START LIST'!B:B,'START LIST'!H:H),"")</f>
        <v>#N/A</v>
      </c>
      <c r="H44" s="3"/>
      <c r="I44" s="5"/>
      <c r="L44" s="71" t="e">
        <f>IF(LOOKUP(C44,'START LIST'!B:B,'START LIST'!C:C)&lt;&gt;0,LOOKUP(C44,'START LIST'!B:B,'START LIST'!C:C),"")</f>
        <v>#N/A</v>
      </c>
      <c r="M44" s="81" t="e">
        <f t="shared" si="3"/>
        <v>#N/A</v>
      </c>
      <c r="N44" s="80"/>
    </row>
    <row r="45" spans="2:17" ht="12.75" customHeight="1">
      <c r="B45" s="8">
        <v>28</v>
      </c>
      <c r="C45" s="3"/>
      <c r="D45" s="71" t="e">
        <f>IF(LOOKUP(C45,'START LIST'!B:B,'START LIST'!D:D)&lt;&gt;0,LOOKUP(C45,'START LIST'!B:B,'START LIST'!D:D),"")</f>
        <v>#N/A</v>
      </c>
      <c r="E45" s="71" t="e">
        <f>IF(LOOKUP(C45,'START LIST'!B:B,'START LIST'!F:F)&lt;&gt;0,LOOKUP(C45,'START LIST'!B:B,'START LIST'!F:F),"")</f>
        <v>#N/A</v>
      </c>
      <c r="F45" s="3" t="e">
        <f>IF(LOOKUP(C45,'START LIST'!A:A,'START LIST'!G:G)&lt;&gt;0,LOOKUP(C45,'START LIST'!A:A,'START LIST'!G:G),"")</f>
        <v>#N/A</v>
      </c>
      <c r="G45" s="3" t="e">
        <f>IF(LOOKUP(C45,'START LIST'!B:B,'START LIST'!H:H)&lt;&gt;0,LOOKUP(C45,'START LIST'!B:B,'START LIST'!H:H),"")</f>
        <v>#N/A</v>
      </c>
      <c r="H45" s="3"/>
      <c r="I45" s="5"/>
      <c r="L45" s="71" t="e">
        <f>IF(LOOKUP(C45,'START LIST'!B:B,'START LIST'!C:C)&lt;&gt;0,LOOKUP(C45,'START LIST'!B:B,'START LIST'!C:C),"")</f>
        <v>#N/A</v>
      </c>
      <c r="M45" s="81" t="e">
        <f t="shared" si="3"/>
        <v>#N/A</v>
      </c>
      <c r="N45" s="80"/>
    </row>
    <row r="46" spans="2:17" ht="12.75" customHeight="1">
      <c r="B46" s="8">
        <v>29</v>
      </c>
      <c r="C46" s="3"/>
      <c r="D46" s="71" t="e">
        <f>IF(LOOKUP(C46,'START LIST'!B:B,'START LIST'!D:D)&lt;&gt;0,LOOKUP(C46,'START LIST'!B:B,'START LIST'!D:D),"")</f>
        <v>#N/A</v>
      </c>
      <c r="E46" s="71" t="e">
        <f>IF(LOOKUP(C46,'START LIST'!B:B,'START LIST'!F:F)&lt;&gt;0,LOOKUP(C46,'START LIST'!B:B,'START LIST'!F:F),"")</f>
        <v>#N/A</v>
      </c>
      <c r="F46" s="3" t="e">
        <f>IF(LOOKUP(C46,'START LIST'!A:A,'START LIST'!G:G)&lt;&gt;0,LOOKUP(C46,'START LIST'!A:A,'START LIST'!G:G),"")</f>
        <v>#N/A</v>
      </c>
      <c r="G46" s="3" t="e">
        <f>IF(LOOKUP(C46,'START LIST'!B:B,'START LIST'!H:H)&lt;&gt;0,LOOKUP(C46,'START LIST'!B:B,'START LIST'!H:H),"")</f>
        <v>#N/A</v>
      </c>
      <c r="H46" s="3"/>
      <c r="I46" s="5"/>
      <c r="L46" s="71" t="e">
        <f>IF(LOOKUP(C46,'START LIST'!B:B,'START LIST'!C:C)&lt;&gt;0,LOOKUP(C46,'START LIST'!B:B,'START LIST'!C:C),"")</f>
        <v>#N/A</v>
      </c>
      <c r="M46" s="81" t="e">
        <f t="shared" si="3"/>
        <v>#N/A</v>
      </c>
      <c r="N46" s="80"/>
    </row>
    <row r="47" spans="2:17" ht="12.75" customHeight="1">
      <c r="B47" s="8">
        <v>30</v>
      </c>
      <c r="C47" s="3"/>
      <c r="D47" s="71" t="e">
        <f>IF(LOOKUP(C47,'START LIST'!B:B,'START LIST'!D:D)&lt;&gt;0,LOOKUP(C47,'START LIST'!B:B,'START LIST'!D:D),"")</f>
        <v>#N/A</v>
      </c>
      <c r="E47" s="71" t="e">
        <f>IF(LOOKUP(C47,'START LIST'!B:B,'START LIST'!F:F)&lt;&gt;0,LOOKUP(C47,'START LIST'!B:B,'START LIST'!F:F),"")</f>
        <v>#N/A</v>
      </c>
      <c r="F47" s="3" t="e">
        <f>IF(LOOKUP(C47,'START LIST'!A:A,'START LIST'!G:G)&lt;&gt;0,LOOKUP(C47,'START LIST'!A:A,'START LIST'!G:G),"")</f>
        <v>#N/A</v>
      </c>
      <c r="G47" s="3" t="e">
        <f>IF(LOOKUP(C47,'START LIST'!B:B,'START LIST'!H:H)&lt;&gt;0,LOOKUP(C47,'START LIST'!B:B,'START LIST'!H:H),"")</f>
        <v>#N/A</v>
      </c>
      <c r="H47" s="3"/>
      <c r="I47" s="5"/>
      <c r="L47" s="71" t="e">
        <f>IF(LOOKUP(C47,'START LIST'!B:B,'START LIST'!C:C)&lt;&gt;0,LOOKUP(C47,'START LIST'!B:B,'START LIST'!C:C),"")</f>
        <v>#N/A</v>
      </c>
      <c r="M47" s="81" t="e">
        <f t="shared" si="3"/>
        <v>#N/A</v>
      </c>
      <c r="N47" s="80"/>
    </row>
    <row r="48" spans="2:17" ht="12.75" customHeight="1">
      <c r="B48" s="8">
        <v>31</v>
      </c>
      <c r="C48" s="3"/>
      <c r="D48" s="71" t="e">
        <f>IF(LOOKUP(C48,'START LIST'!B:B,'START LIST'!D:D)&lt;&gt;0,LOOKUP(C48,'START LIST'!B:B,'START LIST'!D:D),"")</f>
        <v>#N/A</v>
      </c>
      <c r="E48" s="71" t="e">
        <f>IF(LOOKUP(C48,'START LIST'!B:B,'START LIST'!F:F)&lt;&gt;0,LOOKUP(C48,'START LIST'!B:B,'START LIST'!F:F),"")</f>
        <v>#N/A</v>
      </c>
      <c r="F48" s="3" t="e">
        <f>IF(LOOKUP(C48,'START LIST'!A:A,'START LIST'!G:G)&lt;&gt;0,LOOKUP(C48,'START LIST'!A:A,'START LIST'!G:G),"")</f>
        <v>#N/A</v>
      </c>
      <c r="G48" s="3" t="e">
        <f>IF(LOOKUP(C48,'START LIST'!B:B,'START LIST'!H:H)&lt;&gt;0,LOOKUP(C48,'START LIST'!B:B,'START LIST'!H:H),"")</f>
        <v>#N/A</v>
      </c>
      <c r="H48" s="3"/>
      <c r="I48" s="5"/>
      <c r="L48" s="71" t="e">
        <f>IF(LOOKUP(C48,'START LIST'!B:B,'START LIST'!C:C)&lt;&gt;0,LOOKUP(C48,'START LIST'!B:B,'START LIST'!C:C),"")</f>
        <v>#N/A</v>
      </c>
      <c r="M48" s="81" t="e">
        <f t="shared" si="3"/>
        <v>#N/A</v>
      </c>
      <c r="N48" s="80"/>
    </row>
    <row r="49" spans="2:14" ht="12.75" customHeight="1">
      <c r="B49" s="8">
        <v>32</v>
      </c>
      <c r="C49" s="3"/>
      <c r="D49" s="71" t="e">
        <f>IF(LOOKUP(C49,'START LIST'!B:B,'START LIST'!D:D)&lt;&gt;0,LOOKUP(C49,'START LIST'!B:B,'START LIST'!D:D),"")</f>
        <v>#N/A</v>
      </c>
      <c r="E49" s="71" t="e">
        <f>IF(LOOKUP(C49,'START LIST'!B:B,'START LIST'!F:F)&lt;&gt;0,LOOKUP(C49,'START LIST'!B:B,'START LIST'!F:F),"")</f>
        <v>#N/A</v>
      </c>
      <c r="F49" s="3" t="e">
        <f>IF(LOOKUP(C49,'START LIST'!A:A,'START LIST'!G:G)&lt;&gt;0,LOOKUP(C49,'START LIST'!A:A,'START LIST'!G:G),"")</f>
        <v>#N/A</v>
      </c>
      <c r="G49" s="3" t="e">
        <f>IF(LOOKUP(C49,'START LIST'!B:B,'START LIST'!H:H)&lt;&gt;0,LOOKUP(C49,'START LIST'!B:B,'START LIST'!H:H),"")</f>
        <v>#N/A</v>
      </c>
      <c r="H49" s="3"/>
      <c r="I49" s="5"/>
      <c r="L49" s="71" t="e">
        <f>IF(LOOKUP(C49,'START LIST'!B:B,'START LIST'!C:C)&lt;&gt;0,LOOKUP(C49,'START LIST'!B:B,'START LIST'!C:C),"")</f>
        <v>#N/A</v>
      </c>
      <c r="M49" s="81" t="e">
        <f t="shared" si="3"/>
        <v>#N/A</v>
      </c>
      <c r="N49" s="80"/>
    </row>
    <row r="50" spans="2:14" ht="12.75" customHeight="1">
      <c r="B50" s="8">
        <v>33</v>
      </c>
      <c r="C50" s="3"/>
      <c r="D50" s="71" t="e">
        <f>IF(LOOKUP(C50,'START LIST'!B:B,'START LIST'!D:D)&lt;&gt;0,LOOKUP(C50,'START LIST'!B:B,'START LIST'!D:D),"")</f>
        <v>#N/A</v>
      </c>
      <c r="E50" s="71" t="e">
        <f>IF(LOOKUP(C50,'START LIST'!B:B,'START LIST'!F:F)&lt;&gt;0,LOOKUP(C50,'START LIST'!B:B,'START LIST'!F:F),"")</f>
        <v>#N/A</v>
      </c>
      <c r="F50" s="3" t="e">
        <f>IF(LOOKUP(C50,'START LIST'!A:A,'START LIST'!G:G)&lt;&gt;0,LOOKUP(C50,'START LIST'!A:A,'START LIST'!G:G),"")</f>
        <v>#N/A</v>
      </c>
      <c r="G50" s="3" t="e">
        <f>IF(LOOKUP(C50,'START LIST'!B:B,'START LIST'!H:H)&lt;&gt;0,LOOKUP(C50,'START LIST'!B:B,'START LIST'!H:H),"")</f>
        <v>#N/A</v>
      </c>
      <c r="H50" s="3"/>
      <c r="I50" s="5"/>
      <c r="L50" s="71" t="e">
        <f>IF(LOOKUP(C50,'START LIST'!B:B,'START LIST'!C:C)&lt;&gt;0,LOOKUP(C50,'START LIST'!B:B,'START LIST'!C:C),"")</f>
        <v>#N/A</v>
      </c>
      <c r="M50" s="81" t="e">
        <f t="shared" si="3"/>
        <v>#N/A</v>
      </c>
      <c r="N50" s="80"/>
    </row>
    <row r="51" spans="2:14" ht="12.75" customHeight="1">
      <c r="B51" s="8">
        <v>34</v>
      </c>
      <c r="C51" s="3"/>
      <c r="D51" s="71" t="e">
        <f>IF(LOOKUP(C51,'START LIST'!B:B,'START LIST'!D:D)&lt;&gt;0,LOOKUP(C51,'START LIST'!B:B,'START LIST'!D:D),"")</f>
        <v>#N/A</v>
      </c>
      <c r="E51" s="71" t="e">
        <f>IF(LOOKUP(C51,'START LIST'!B:B,'START LIST'!F:F)&lt;&gt;0,LOOKUP(C51,'START LIST'!B:B,'START LIST'!F:F),"")</f>
        <v>#N/A</v>
      </c>
      <c r="F51" s="3" t="e">
        <f>IF(LOOKUP(C51,'START LIST'!A:A,'START LIST'!G:G)&lt;&gt;0,LOOKUP(C51,'START LIST'!A:A,'START LIST'!G:G),"")</f>
        <v>#N/A</v>
      </c>
      <c r="G51" s="3" t="e">
        <f>IF(LOOKUP(C51,'START LIST'!B:B,'START LIST'!H:H)&lt;&gt;0,LOOKUP(C51,'START LIST'!B:B,'START LIST'!H:H),"")</f>
        <v>#N/A</v>
      </c>
      <c r="H51" s="3"/>
      <c r="I51" s="5"/>
      <c r="L51" s="71" t="e">
        <f>IF(LOOKUP(C51,'START LIST'!B:B,'START LIST'!C:C)&lt;&gt;0,LOOKUP(C51,'START LIST'!B:B,'START LIST'!C:C),"")</f>
        <v>#N/A</v>
      </c>
      <c r="M51" s="81" t="e">
        <f t="shared" si="3"/>
        <v>#N/A</v>
      </c>
      <c r="N51" s="80"/>
    </row>
    <row r="52" spans="2:14" ht="12.75" customHeight="1">
      <c r="B52" s="8">
        <v>35</v>
      </c>
      <c r="C52" s="3"/>
      <c r="D52" s="71" t="e">
        <f>IF(LOOKUP(C52,'START LIST'!B:B,'START LIST'!D:D)&lt;&gt;0,LOOKUP(C52,'START LIST'!B:B,'START LIST'!D:D),"")</f>
        <v>#N/A</v>
      </c>
      <c r="E52" s="71" t="e">
        <f>IF(LOOKUP(C52,'START LIST'!B:B,'START LIST'!F:F)&lt;&gt;0,LOOKUP(C52,'START LIST'!B:B,'START LIST'!F:F),"")</f>
        <v>#N/A</v>
      </c>
      <c r="F52" s="3" t="e">
        <f>IF(LOOKUP(C52,'START LIST'!A:A,'START LIST'!G:G)&lt;&gt;0,LOOKUP(C52,'START LIST'!A:A,'START LIST'!G:G),"")</f>
        <v>#N/A</v>
      </c>
      <c r="G52" s="3" t="e">
        <f>IF(LOOKUP(C52,'START LIST'!B:B,'START LIST'!H:H)&lt;&gt;0,LOOKUP(C52,'START LIST'!B:B,'START LIST'!H:H),"")</f>
        <v>#N/A</v>
      </c>
      <c r="H52" s="3"/>
      <c r="I52" s="5"/>
      <c r="L52" s="71" t="e">
        <f>IF(LOOKUP(C52,'START LIST'!B:B,'START LIST'!C:C)&lt;&gt;0,LOOKUP(C52,'START LIST'!B:B,'START LIST'!C:C),"")</f>
        <v>#N/A</v>
      </c>
      <c r="M52" s="81" t="e">
        <f t="shared" si="3"/>
        <v>#N/A</v>
      </c>
      <c r="N52" s="80"/>
    </row>
    <row r="53" spans="2:14" ht="12.75" customHeight="1">
      <c r="B53" s="8">
        <v>36</v>
      </c>
      <c r="C53" s="3"/>
      <c r="D53" s="71" t="e">
        <f>IF(LOOKUP(C53,'START LIST'!B:B,'START LIST'!D:D)&lt;&gt;0,LOOKUP(C53,'START LIST'!B:B,'START LIST'!D:D),"")</f>
        <v>#N/A</v>
      </c>
      <c r="E53" s="71" t="e">
        <f>IF(LOOKUP(C53,'START LIST'!B:B,'START LIST'!F:F)&lt;&gt;0,LOOKUP(C53,'START LIST'!B:B,'START LIST'!F:F),"")</f>
        <v>#N/A</v>
      </c>
      <c r="F53" s="3" t="e">
        <f>IF(LOOKUP(C53,'START LIST'!A:A,'START LIST'!G:G)&lt;&gt;0,LOOKUP(C53,'START LIST'!A:A,'START LIST'!G:G),"")</f>
        <v>#N/A</v>
      </c>
      <c r="G53" s="3" t="e">
        <f>IF(LOOKUP(C53,'START LIST'!B:B,'START LIST'!H:H)&lt;&gt;0,LOOKUP(C53,'START LIST'!B:B,'START LIST'!H:H),"")</f>
        <v>#N/A</v>
      </c>
      <c r="H53" s="3"/>
      <c r="I53" s="5"/>
      <c r="L53" s="71" t="e">
        <f>IF(LOOKUP(C53,'START LIST'!B:B,'START LIST'!C:C)&lt;&gt;0,LOOKUP(C53,'START LIST'!B:B,'START LIST'!C:C),"")</f>
        <v>#N/A</v>
      </c>
      <c r="M53" s="81" t="e">
        <f t="shared" si="3"/>
        <v>#N/A</v>
      </c>
      <c r="N53" s="80"/>
    </row>
    <row r="54" spans="2:14" ht="12.75" customHeight="1">
      <c r="B54" s="8">
        <v>37</v>
      </c>
      <c r="C54" s="3"/>
      <c r="D54" s="71" t="e">
        <f>IF(LOOKUP(C54,'START LIST'!B:B,'START LIST'!D:D)&lt;&gt;0,LOOKUP(C54,'START LIST'!B:B,'START LIST'!D:D),"")</f>
        <v>#N/A</v>
      </c>
      <c r="E54" s="71" t="e">
        <f>IF(LOOKUP(C54,'START LIST'!B:B,'START LIST'!F:F)&lt;&gt;0,LOOKUP(C54,'START LIST'!B:B,'START LIST'!F:F),"")</f>
        <v>#N/A</v>
      </c>
      <c r="F54" s="3" t="e">
        <f>IF(LOOKUP(C54,'START LIST'!A:A,'START LIST'!G:G)&lt;&gt;0,LOOKUP(C54,'START LIST'!A:A,'START LIST'!G:G),"")</f>
        <v>#N/A</v>
      </c>
      <c r="G54" s="3" t="e">
        <f>IF(LOOKUP(C54,'START LIST'!B:B,'START LIST'!H:H)&lt;&gt;0,LOOKUP(C54,'START LIST'!B:B,'START LIST'!H:H),"")</f>
        <v>#N/A</v>
      </c>
      <c r="H54" s="3"/>
      <c r="I54" s="5"/>
      <c r="L54" s="71" t="e">
        <f>IF(LOOKUP(C54,'START LIST'!B:B,'START LIST'!C:C)&lt;&gt;0,LOOKUP(C54,'START LIST'!B:B,'START LIST'!C:C),"")</f>
        <v>#N/A</v>
      </c>
      <c r="M54" s="81" t="e">
        <f t="shared" si="3"/>
        <v>#N/A</v>
      </c>
      <c r="N54" s="80"/>
    </row>
    <row r="55" spans="2:14" ht="12.75" customHeight="1">
      <c r="B55" s="8">
        <v>38</v>
      </c>
      <c r="C55" s="3"/>
      <c r="D55" s="71" t="e">
        <f>IF(LOOKUP(C55,'START LIST'!B:B,'START LIST'!D:D)&lt;&gt;0,LOOKUP(C55,'START LIST'!B:B,'START LIST'!D:D),"")</f>
        <v>#N/A</v>
      </c>
      <c r="E55" s="71" t="e">
        <f>IF(LOOKUP(C55,'START LIST'!B:B,'START LIST'!F:F)&lt;&gt;0,LOOKUP(C55,'START LIST'!B:B,'START LIST'!F:F),"")</f>
        <v>#N/A</v>
      </c>
      <c r="F55" s="3" t="e">
        <f>IF(LOOKUP(C55,'START LIST'!A:A,'START LIST'!G:G)&lt;&gt;0,LOOKUP(C55,'START LIST'!A:A,'START LIST'!G:G),"")</f>
        <v>#N/A</v>
      </c>
      <c r="G55" s="3" t="e">
        <f>IF(LOOKUP(C55,'START LIST'!B:B,'START LIST'!H:H)&lt;&gt;0,LOOKUP(C55,'START LIST'!B:B,'START LIST'!H:H),"")</f>
        <v>#N/A</v>
      </c>
      <c r="H55" s="3"/>
      <c r="I55" s="5"/>
      <c r="L55" s="71" t="e">
        <f>IF(LOOKUP(C55,'START LIST'!B:B,'START LIST'!C:C)&lt;&gt;0,LOOKUP(C55,'START LIST'!B:B,'START LIST'!C:C),"")</f>
        <v>#N/A</v>
      </c>
      <c r="M55" s="81" t="e">
        <f t="shared" si="3"/>
        <v>#N/A</v>
      </c>
      <c r="N55" s="80"/>
    </row>
    <row r="56" spans="2:14" ht="12.75" customHeight="1">
      <c r="B56" s="8">
        <v>39</v>
      </c>
      <c r="C56" s="3"/>
      <c r="D56" s="71" t="e">
        <f>IF(LOOKUP(C56,'START LIST'!B:B,'START LIST'!D:D)&lt;&gt;0,LOOKUP(C56,'START LIST'!B:B,'START LIST'!D:D),"")</f>
        <v>#N/A</v>
      </c>
      <c r="E56" s="71" t="e">
        <f>IF(LOOKUP(C56,'START LIST'!B:B,'START LIST'!F:F)&lt;&gt;0,LOOKUP(C56,'START LIST'!B:B,'START LIST'!F:F),"")</f>
        <v>#N/A</v>
      </c>
      <c r="F56" s="3" t="e">
        <f>IF(LOOKUP(C56,'START LIST'!A:A,'START LIST'!G:G)&lt;&gt;0,LOOKUP(C56,'START LIST'!A:A,'START LIST'!G:G),"")</f>
        <v>#N/A</v>
      </c>
      <c r="G56" s="3" t="e">
        <f>IF(LOOKUP(C56,'START LIST'!B:B,'START LIST'!H:H)&lt;&gt;0,LOOKUP(C56,'START LIST'!B:B,'START LIST'!H:H),"")</f>
        <v>#N/A</v>
      </c>
      <c r="H56" s="3"/>
      <c r="I56" s="5"/>
      <c r="L56" s="71" t="e">
        <f>IF(LOOKUP(C56,'START LIST'!B:B,'START LIST'!C:C)&lt;&gt;0,LOOKUP(C56,'START LIST'!B:B,'START LIST'!C:C),"")</f>
        <v>#N/A</v>
      </c>
      <c r="M56" s="81" t="e">
        <f t="shared" si="3"/>
        <v>#N/A</v>
      </c>
      <c r="N56" s="80"/>
    </row>
    <row r="57" spans="2:14" ht="12.75" customHeight="1">
      <c r="B57" s="8">
        <v>40</v>
      </c>
      <c r="C57" s="3"/>
      <c r="D57" s="71" t="e">
        <f>IF(LOOKUP(C57,'START LIST'!B:B,'START LIST'!D:D)&lt;&gt;0,LOOKUP(C57,'START LIST'!B:B,'START LIST'!D:D),"")</f>
        <v>#N/A</v>
      </c>
      <c r="E57" s="71" t="e">
        <f>IF(LOOKUP(C57,'START LIST'!B:B,'START LIST'!F:F)&lt;&gt;0,LOOKUP(C57,'START LIST'!B:B,'START LIST'!F:F),"")</f>
        <v>#N/A</v>
      </c>
      <c r="F57" s="3" t="e">
        <f>IF(LOOKUP(C57,'START LIST'!A:A,'START LIST'!G:G)&lt;&gt;0,LOOKUP(C57,'START LIST'!A:A,'START LIST'!G:G),"")</f>
        <v>#N/A</v>
      </c>
      <c r="G57" s="3" t="e">
        <f>IF(LOOKUP(C57,'START LIST'!B:B,'START LIST'!H:H)&lt;&gt;0,LOOKUP(C57,'START LIST'!B:B,'START LIST'!H:H),"")</f>
        <v>#N/A</v>
      </c>
      <c r="H57" s="3"/>
      <c r="I57" s="5"/>
      <c r="L57" s="71" t="e">
        <f>IF(LOOKUP(C57,'START LIST'!B:B,'START LIST'!C:C)&lt;&gt;0,LOOKUP(C57,'START LIST'!B:B,'START LIST'!C:C),"")</f>
        <v>#N/A</v>
      </c>
      <c r="M57" s="81" t="e">
        <f t="shared" si="3"/>
        <v>#N/A</v>
      </c>
      <c r="N57" s="80"/>
    </row>
    <row r="58" spans="2:14" ht="12.75" customHeight="1">
      <c r="B58" s="8">
        <v>41</v>
      </c>
      <c r="C58" s="3"/>
      <c r="D58" s="71" t="e">
        <f>IF(LOOKUP(C58,'START LIST'!B:B,'START LIST'!D:D)&lt;&gt;0,LOOKUP(C58,'START LIST'!B:B,'START LIST'!D:D),"")</f>
        <v>#N/A</v>
      </c>
      <c r="E58" s="71" t="e">
        <f>IF(LOOKUP(C58,'START LIST'!B:B,'START LIST'!F:F)&lt;&gt;0,LOOKUP(C58,'START LIST'!B:B,'START LIST'!F:F),"")</f>
        <v>#N/A</v>
      </c>
      <c r="F58" s="3" t="e">
        <f>IF(LOOKUP(C58,'START LIST'!A:A,'START LIST'!G:G)&lt;&gt;0,LOOKUP(C58,'START LIST'!A:A,'START LIST'!G:G),"")</f>
        <v>#N/A</v>
      </c>
      <c r="G58" s="3" t="e">
        <f>IF(LOOKUP(C58,'START LIST'!B:B,'START LIST'!H:H)&lt;&gt;0,LOOKUP(C58,'START LIST'!B:B,'START LIST'!H:H),"")</f>
        <v>#N/A</v>
      </c>
      <c r="H58" s="3"/>
      <c r="I58" s="5"/>
      <c r="L58" s="71" t="e">
        <f>IF(LOOKUP(C58,'START LIST'!B:B,'START LIST'!C:C)&lt;&gt;0,LOOKUP(C58,'START LIST'!B:B,'START LIST'!C:C),"")</f>
        <v>#N/A</v>
      </c>
      <c r="M58" s="81" t="e">
        <f t="shared" si="3"/>
        <v>#N/A</v>
      </c>
      <c r="N58" s="80"/>
    </row>
    <row r="59" spans="2:14" ht="12.75" customHeight="1">
      <c r="B59" s="8">
        <v>42</v>
      </c>
      <c r="C59" s="3"/>
      <c r="D59" s="71" t="e">
        <f>IF(LOOKUP(C59,'START LIST'!B:B,'START LIST'!D:D)&lt;&gt;0,LOOKUP(C59,'START LIST'!B:B,'START LIST'!D:D),"")</f>
        <v>#N/A</v>
      </c>
      <c r="E59" s="71" t="e">
        <f>IF(LOOKUP(C59,'START LIST'!B:B,'START LIST'!F:F)&lt;&gt;0,LOOKUP(C59,'START LIST'!B:B,'START LIST'!F:F),"")</f>
        <v>#N/A</v>
      </c>
      <c r="F59" s="3" t="e">
        <f>IF(LOOKUP(C59,'START LIST'!A:A,'START LIST'!G:G)&lt;&gt;0,LOOKUP(C59,'START LIST'!A:A,'START LIST'!G:G),"")</f>
        <v>#N/A</v>
      </c>
      <c r="G59" s="3" t="e">
        <f>IF(LOOKUP(C59,'START LIST'!B:B,'START LIST'!H:H)&lt;&gt;0,LOOKUP(C59,'START LIST'!B:B,'START LIST'!H:H),"")</f>
        <v>#N/A</v>
      </c>
      <c r="H59" s="3"/>
      <c r="I59" s="5"/>
      <c r="L59" s="71" t="e">
        <f>IF(LOOKUP(C59,'START LIST'!B:B,'START LIST'!C:C)&lt;&gt;0,LOOKUP(C59,'START LIST'!B:B,'START LIST'!C:C),"")</f>
        <v>#N/A</v>
      </c>
      <c r="M59" s="81" t="e">
        <f t="shared" si="3"/>
        <v>#N/A</v>
      </c>
      <c r="N59" s="80"/>
    </row>
    <row r="60" spans="2:14" ht="12.75" customHeight="1">
      <c r="B60" s="8">
        <v>43</v>
      </c>
      <c r="C60" s="3"/>
      <c r="D60" s="71" t="e">
        <f>IF(LOOKUP(C60,'START LIST'!B:B,'START LIST'!D:D)&lt;&gt;0,LOOKUP(C60,'START LIST'!B:B,'START LIST'!D:D),"")</f>
        <v>#N/A</v>
      </c>
      <c r="E60" s="71" t="e">
        <f>IF(LOOKUP(C60,'START LIST'!B:B,'START LIST'!F:F)&lt;&gt;0,LOOKUP(C60,'START LIST'!B:B,'START LIST'!F:F),"")</f>
        <v>#N/A</v>
      </c>
      <c r="F60" s="3" t="e">
        <f>IF(LOOKUP(C60,'START LIST'!A:A,'START LIST'!G:G)&lt;&gt;0,LOOKUP(C60,'START LIST'!A:A,'START LIST'!G:G),"")</f>
        <v>#N/A</v>
      </c>
      <c r="G60" s="3" t="e">
        <f>IF(LOOKUP(C60,'START LIST'!B:B,'START LIST'!H:H)&lt;&gt;0,LOOKUP(C60,'START LIST'!B:B,'START LIST'!H:H),"")</f>
        <v>#N/A</v>
      </c>
      <c r="H60" s="3"/>
      <c r="I60" s="5"/>
      <c r="L60" s="71" t="e">
        <f>IF(LOOKUP(C60,'START LIST'!B:B,'START LIST'!C:C)&lt;&gt;0,LOOKUP(C60,'START LIST'!B:B,'START LIST'!C:C),"")</f>
        <v>#N/A</v>
      </c>
      <c r="M60" s="81" t="e">
        <f t="shared" si="3"/>
        <v>#N/A</v>
      </c>
      <c r="N60" s="80"/>
    </row>
    <row r="61" spans="2:14" ht="12.75" customHeight="1">
      <c r="B61" s="8">
        <v>44</v>
      </c>
      <c r="C61" s="3"/>
      <c r="D61" s="71" t="e">
        <f>IF(LOOKUP(C61,'START LIST'!B:B,'START LIST'!D:D)&lt;&gt;0,LOOKUP(C61,'START LIST'!B:B,'START LIST'!D:D),"")</f>
        <v>#N/A</v>
      </c>
      <c r="E61" s="71" t="e">
        <f>IF(LOOKUP(C61,'START LIST'!B:B,'START LIST'!F:F)&lt;&gt;0,LOOKUP(C61,'START LIST'!B:B,'START LIST'!F:F),"")</f>
        <v>#N/A</v>
      </c>
      <c r="F61" s="3" t="e">
        <f>IF(LOOKUP(C61,'START LIST'!A:A,'START LIST'!G:G)&lt;&gt;0,LOOKUP(C61,'START LIST'!A:A,'START LIST'!G:G),"")</f>
        <v>#N/A</v>
      </c>
      <c r="G61" s="3" t="e">
        <f>IF(LOOKUP(C61,'START LIST'!B:B,'START LIST'!H:H)&lt;&gt;0,LOOKUP(C61,'START LIST'!B:B,'START LIST'!H:H),"")</f>
        <v>#N/A</v>
      </c>
      <c r="H61" s="3"/>
      <c r="I61" s="5"/>
      <c r="L61" s="71" t="e">
        <f>IF(LOOKUP(C61,'START LIST'!B:B,'START LIST'!C:C)&lt;&gt;0,LOOKUP(C61,'START LIST'!B:B,'START LIST'!C:C),"")</f>
        <v>#N/A</v>
      </c>
      <c r="M61" s="81" t="e">
        <f t="shared" si="3"/>
        <v>#N/A</v>
      </c>
      <c r="N61" s="80"/>
    </row>
    <row r="62" spans="2:14" ht="12.75" customHeight="1">
      <c r="B62" s="8">
        <v>45</v>
      </c>
      <c r="C62" s="3"/>
      <c r="D62" s="71" t="e">
        <f>IF(LOOKUP(C62,'START LIST'!B:B,'START LIST'!D:D)&lt;&gt;0,LOOKUP(C62,'START LIST'!B:B,'START LIST'!D:D),"")</f>
        <v>#N/A</v>
      </c>
      <c r="E62" s="71" t="e">
        <f>IF(LOOKUP(C62,'START LIST'!B:B,'START LIST'!F:F)&lt;&gt;0,LOOKUP(C62,'START LIST'!B:B,'START LIST'!F:F),"")</f>
        <v>#N/A</v>
      </c>
      <c r="F62" s="3" t="e">
        <f>IF(LOOKUP(C62,'START LIST'!A:A,'START LIST'!G:G)&lt;&gt;0,LOOKUP(C62,'START LIST'!A:A,'START LIST'!G:G),"")</f>
        <v>#N/A</v>
      </c>
      <c r="G62" s="3" t="e">
        <f>IF(LOOKUP(C62,'START LIST'!B:B,'START LIST'!H:H)&lt;&gt;0,LOOKUP(C62,'START LIST'!B:B,'START LIST'!H:H),"")</f>
        <v>#N/A</v>
      </c>
      <c r="H62" s="3"/>
      <c r="I62" s="5"/>
      <c r="L62" s="71" t="e">
        <f>IF(LOOKUP(C62,'START LIST'!B:B,'START LIST'!C:C)&lt;&gt;0,LOOKUP(C62,'START LIST'!B:B,'START LIST'!C:C),"")</f>
        <v>#N/A</v>
      </c>
      <c r="M62" s="81" t="e">
        <f t="shared" si="3"/>
        <v>#N/A</v>
      </c>
      <c r="N62" s="80"/>
    </row>
    <row r="63" spans="2:14" ht="12.75" customHeight="1">
      <c r="B63" s="8">
        <v>46</v>
      </c>
      <c r="C63" s="3"/>
      <c r="D63" s="71" t="e">
        <f>IF(LOOKUP(C63,'START LIST'!B:B,'START LIST'!D:D)&lt;&gt;0,LOOKUP(C63,'START LIST'!B:B,'START LIST'!D:D),"")</f>
        <v>#N/A</v>
      </c>
      <c r="E63" s="71" t="e">
        <f>IF(LOOKUP(C63,'START LIST'!B:B,'START LIST'!F:F)&lt;&gt;0,LOOKUP(C63,'START LIST'!B:B,'START LIST'!F:F),"")</f>
        <v>#N/A</v>
      </c>
      <c r="F63" s="3" t="e">
        <f>IF(LOOKUP(C63,'START LIST'!A:A,'START LIST'!G:G)&lt;&gt;0,LOOKUP(C63,'START LIST'!A:A,'START LIST'!G:G),"")</f>
        <v>#N/A</v>
      </c>
      <c r="G63" s="3" t="e">
        <f>IF(LOOKUP(C63,'START LIST'!B:B,'START LIST'!H:H)&lt;&gt;0,LOOKUP(C63,'START LIST'!B:B,'START LIST'!H:H),"")</f>
        <v>#N/A</v>
      </c>
      <c r="H63" s="3"/>
      <c r="I63" s="5"/>
      <c r="L63" s="71" t="e">
        <f>IF(LOOKUP(C63,'START LIST'!B:B,'START LIST'!C:C)&lt;&gt;0,LOOKUP(C63,'START LIST'!B:B,'START LIST'!C:C),"")</f>
        <v>#N/A</v>
      </c>
      <c r="M63" s="81" t="e">
        <f t="shared" si="3"/>
        <v>#N/A</v>
      </c>
      <c r="N63" s="80"/>
    </row>
    <row r="64" spans="2:14" ht="12.75" customHeight="1">
      <c r="B64" s="8">
        <v>47</v>
      </c>
      <c r="C64" s="3"/>
      <c r="D64" s="71" t="e">
        <f>IF(LOOKUP(C64,'START LIST'!B:B,'START LIST'!D:D)&lt;&gt;0,LOOKUP(C64,'START LIST'!B:B,'START LIST'!D:D),"")</f>
        <v>#N/A</v>
      </c>
      <c r="E64" s="71" t="e">
        <f>IF(LOOKUP(C64,'START LIST'!B:B,'START LIST'!F:F)&lt;&gt;0,LOOKUP(C64,'START LIST'!B:B,'START LIST'!F:F),"")</f>
        <v>#N/A</v>
      </c>
      <c r="F64" s="3" t="e">
        <f>IF(LOOKUP(C64,'START LIST'!A:A,'START LIST'!G:G)&lt;&gt;0,LOOKUP(C64,'START LIST'!A:A,'START LIST'!G:G),"")</f>
        <v>#N/A</v>
      </c>
      <c r="G64" s="3" t="e">
        <f>IF(LOOKUP(C64,'START LIST'!B:B,'START LIST'!H:H)&lt;&gt;0,LOOKUP(C64,'START LIST'!B:B,'START LIST'!H:H),"")</f>
        <v>#N/A</v>
      </c>
      <c r="H64" s="3"/>
      <c r="I64" s="5"/>
      <c r="L64" s="71" t="e">
        <f>IF(LOOKUP(C64,'START LIST'!B:B,'START LIST'!C:C)&lt;&gt;0,LOOKUP(C64,'START LIST'!B:B,'START LIST'!C:C),"")</f>
        <v>#N/A</v>
      </c>
      <c r="M64" s="81" t="e">
        <f t="shared" si="3"/>
        <v>#N/A</v>
      </c>
      <c r="N64" s="80"/>
    </row>
    <row r="65" spans="2:14" ht="12.75" customHeight="1">
      <c r="B65" s="8">
        <v>48</v>
      </c>
      <c r="C65" s="3"/>
      <c r="D65" s="71" t="e">
        <f>IF(LOOKUP(C65,'START LIST'!B:B,'START LIST'!D:D)&lt;&gt;0,LOOKUP(C65,'START LIST'!B:B,'START LIST'!D:D),"")</f>
        <v>#N/A</v>
      </c>
      <c r="E65" s="71" t="e">
        <f>IF(LOOKUP(C65,'START LIST'!B:B,'START LIST'!F:F)&lt;&gt;0,LOOKUP(C65,'START LIST'!B:B,'START LIST'!F:F),"")</f>
        <v>#N/A</v>
      </c>
      <c r="F65" s="3" t="e">
        <f>IF(LOOKUP(C65,'START LIST'!A:A,'START LIST'!G:G)&lt;&gt;0,LOOKUP(C65,'START LIST'!A:A,'START LIST'!G:G),"")</f>
        <v>#N/A</v>
      </c>
      <c r="G65" s="3" t="e">
        <f>IF(LOOKUP(C65,'START LIST'!B:B,'START LIST'!H:H)&lt;&gt;0,LOOKUP(C65,'START LIST'!B:B,'START LIST'!H:H),"")</f>
        <v>#N/A</v>
      </c>
      <c r="H65" s="3"/>
      <c r="I65" s="5"/>
      <c r="L65" s="71" t="e">
        <f>IF(LOOKUP(C65,'START LIST'!B:B,'START LIST'!C:C)&lt;&gt;0,LOOKUP(C65,'START LIST'!B:B,'START LIST'!C:C),"")</f>
        <v>#N/A</v>
      </c>
      <c r="M65" s="81" t="e">
        <f t="shared" si="3"/>
        <v>#N/A</v>
      </c>
      <c r="N65" s="80"/>
    </row>
    <row r="66" spans="2:14" ht="12.75" customHeight="1">
      <c r="B66" s="8">
        <v>49</v>
      </c>
      <c r="C66" s="3"/>
      <c r="D66" s="71" t="e">
        <f>IF(LOOKUP(C66,'START LIST'!B:B,'START LIST'!D:D)&lt;&gt;0,LOOKUP(C66,'START LIST'!B:B,'START LIST'!D:D),"")</f>
        <v>#N/A</v>
      </c>
      <c r="E66" s="71" t="e">
        <f>IF(LOOKUP(C66,'START LIST'!B:B,'START LIST'!F:F)&lt;&gt;0,LOOKUP(C66,'START LIST'!B:B,'START LIST'!F:F),"")</f>
        <v>#N/A</v>
      </c>
      <c r="F66" s="3" t="e">
        <f>IF(LOOKUP(C66,'START LIST'!A:A,'START LIST'!G:G)&lt;&gt;0,LOOKUP(C66,'START LIST'!A:A,'START LIST'!G:G),"")</f>
        <v>#N/A</v>
      </c>
      <c r="G66" s="3" t="e">
        <f>IF(LOOKUP(C66,'START LIST'!B:B,'START LIST'!H:H)&lt;&gt;0,LOOKUP(C66,'START LIST'!B:B,'START LIST'!H:H),"")</f>
        <v>#N/A</v>
      </c>
      <c r="H66" s="3"/>
      <c r="I66" s="5"/>
      <c r="L66" s="71" t="e">
        <f>IF(LOOKUP(C66,'START LIST'!B:B,'START LIST'!C:C)&lt;&gt;0,LOOKUP(C66,'START LIST'!B:B,'START LIST'!C:C),"")</f>
        <v>#N/A</v>
      </c>
      <c r="M66" s="81" t="e">
        <f t="shared" si="3"/>
        <v>#N/A</v>
      </c>
      <c r="N66" s="80"/>
    </row>
    <row r="67" spans="2:14" ht="12.75" customHeight="1">
      <c r="B67" s="8">
        <v>50</v>
      </c>
      <c r="C67" s="3"/>
      <c r="D67" s="71" t="e">
        <f>IF(LOOKUP(C67,'START LIST'!B:B,'START LIST'!D:D)&lt;&gt;0,LOOKUP(C67,'START LIST'!B:B,'START LIST'!D:D),"")</f>
        <v>#N/A</v>
      </c>
      <c r="E67" s="71" t="e">
        <f>IF(LOOKUP(C67,'START LIST'!B:B,'START LIST'!F:F)&lt;&gt;0,LOOKUP(C67,'START LIST'!B:B,'START LIST'!F:F),"")</f>
        <v>#N/A</v>
      </c>
      <c r="F67" s="3" t="e">
        <f>IF(LOOKUP(C67,'START LIST'!A:A,'START LIST'!G:G)&lt;&gt;0,LOOKUP(C67,'START LIST'!A:A,'START LIST'!G:G),"")</f>
        <v>#N/A</v>
      </c>
      <c r="G67" s="3" t="e">
        <f>IF(LOOKUP(C67,'START LIST'!B:B,'START LIST'!H:H)&lt;&gt;0,LOOKUP(C67,'START LIST'!B:B,'START LIST'!H:H),"")</f>
        <v>#N/A</v>
      </c>
      <c r="H67" s="3"/>
      <c r="I67" s="5"/>
      <c r="L67" s="71" t="e">
        <f>IF(LOOKUP(C67,'START LIST'!B:B,'START LIST'!C:C)&lt;&gt;0,LOOKUP(C67,'START LIST'!B:B,'START LIST'!C:C),"")</f>
        <v>#N/A</v>
      </c>
      <c r="M67" s="81" t="e">
        <f t="shared" si="3"/>
        <v>#N/A</v>
      </c>
      <c r="N67" s="80"/>
    </row>
    <row r="68" spans="2:14" ht="12.75" customHeight="1">
      <c r="B68" s="8">
        <v>51</v>
      </c>
      <c r="C68" s="3"/>
      <c r="D68" s="71" t="e">
        <f>IF(LOOKUP(C68,'START LIST'!B:B,'START LIST'!D:D)&lt;&gt;0,LOOKUP(C68,'START LIST'!B:B,'START LIST'!D:D),"")</f>
        <v>#N/A</v>
      </c>
      <c r="E68" s="71" t="e">
        <f>IF(LOOKUP(C68,'START LIST'!B:B,'START LIST'!F:F)&lt;&gt;0,LOOKUP(C68,'START LIST'!B:B,'START LIST'!F:F),"")</f>
        <v>#N/A</v>
      </c>
      <c r="F68" s="3" t="e">
        <f>IF(LOOKUP(C68,'START LIST'!A:A,'START LIST'!G:G)&lt;&gt;0,LOOKUP(C68,'START LIST'!A:A,'START LIST'!G:G),"")</f>
        <v>#N/A</v>
      </c>
      <c r="G68" s="3" t="e">
        <f>IF(LOOKUP(C68,'START LIST'!B:B,'START LIST'!H:H)&lt;&gt;0,LOOKUP(C68,'START LIST'!B:B,'START LIST'!H:H),"")</f>
        <v>#N/A</v>
      </c>
      <c r="H68" s="3"/>
      <c r="I68" s="5"/>
      <c r="L68" s="71" t="e">
        <f>IF(LOOKUP(C68,'START LIST'!B:B,'START LIST'!C:C)&lt;&gt;0,LOOKUP(C68,'START LIST'!B:B,'START LIST'!C:C),"")</f>
        <v>#N/A</v>
      </c>
      <c r="M68" s="81" t="e">
        <f t="shared" si="3"/>
        <v>#N/A</v>
      </c>
      <c r="N68" s="80"/>
    </row>
    <row r="69" spans="2:14" ht="12.75" customHeight="1">
      <c r="B69" s="8">
        <v>52</v>
      </c>
      <c r="C69" s="3"/>
      <c r="D69" s="71" t="e">
        <f>IF(LOOKUP(C69,'START LIST'!B:B,'START LIST'!D:D)&lt;&gt;0,LOOKUP(C69,'START LIST'!B:B,'START LIST'!D:D),"")</f>
        <v>#N/A</v>
      </c>
      <c r="E69" s="71" t="e">
        <f>IF(LOOKUP(C69,'START LIST'!B:B,'START LIST'!F:F)&lt;&gt;0,LOOKUP(C69,'START LIST'!B:B,'START LIST'!F:F),"")</f>
        <v>#N/A</v>
      </c>
      <c r="F69" s="3" t="e">
        <f>IF(LOOKUP(C69,'START LIST'!A:A,'START LIST'!G:G)&lt;&gt;0,LOOKUP(C69,'START LIST'!A:A,'START LIST'!G:G),"")</f>
        <v>#N/A</v>
      </c>
      <c r="G69" s="3" t="e">
        <f>IF(LOOKUP(C69,'START LIST'!B:B,'START LIST'!H:H)&lt;&gt;0,LOOKUP(C69,'START LIST'!B:B,'START LIST'!H:H),"")</f>
        <v>#N/A</v>
      </c>
      <c r="H69" s="3"/>
      <c r="I69" s="5"/>
      <c r="L69" s="71" t="e">
        <f>IF(LOOKUP(C69,'START LIST'!B:B,'START LIST'!C:C)&lt;&gt;0,LOOKUP(C69,'START LIST'!B:B,'START LIST'!C:C),"")</f>
        <v>#N/A</v>
      </c>
      <c r="M69" s="81" t="e">
        <f t="shared" si="3"/>
        <v>#N/A</v>
      </c>
      <c r="N69" s="80"/>
    </row>
    <row r="70" spans="2:14" ht="12.75" customHeight="1">
      <c r="B70" s="8">
        <v>53</v>
      </c>
      <c r="C70" s="3"/>
      <c r="D70" s="71" t="e">
        <f>IF(LOOKUP(C70,'START LIST'!B:B,'START LIST'!D:D)&lt;&gt;0,LOOKUP(C70,'START LIST'!B:B,'START LIST'!D:D),"")</f>
        <v>#N/A</v>
      </c>
      <c r="E70" s="71" t="e">
        <f>IF(LOOKUP(C70,'START LIST'!B:B,'START LIST'!F:F)&lt;&gt;0,LOOKUP(C70,'START LIST'!B:B,'START LIST'!F:F),"")</f>
        <v>#N/A</v>
      </c>
      <c r="F70" s="3" t="e">
        <f>IF(LOOKUP(C70,'START LIST'!A:A,'START LIST'!G:G)&lt;&gt;0,LOOKUP(C70,'START LIST'!A:A,'START LIST'!G:G),"")</f>
        <v>#N/A</v>
      </c>
      <c r="G70" s="3" t="e">
        <f>IF(LOOKUP(C70,'START LIST'!B:B,'START LIST'!H:H)&lt;&gt;0,LOOKUP(C70,'START LIST'!B:B,'START LIST'!H:H),"")</f>
        <v>#N/A</v>
      </c>
      <c r="H70" s="3"/>
      <c r="I70" s="5"/>
      <c r="L70" s="71" t="e">
        <f>IF(LOOKUP(C70,'START LIST'!B:B,'START LIST'!C:C)&lt;&gt;0,LOOKUP(C70,'START LIST'!B:B,'START LIST'!C:C),"")</f>
        <v>#N/A</v>
      </c>
      <c r="M70" s="81" t="e">
        <f t="shared" si="3"/>
        <v>#N/A</v>
      </c>
      <c r="N70" s="80"/>
    </row>
    <row r="71" spans="2:14" ht="12.75" customHeight="1">
      <c r="B71" s="8">
        <v>54</v>
      </c>
      <c r="C71" s="3"/>
      <c r="D71" s="71" t="e">
        <f>IF(LOOKUP(C71,'START LIST'!B:B,'START LIST'!D:D)&lt;&gt;0,LOOKUP(C71,'START LIST'!B:B,'START LIST'!D:D),"")</f>
        <v>#N/A</v>
      </c>
      <c r="E71" s="71" t="e">
        <f>IF(LOOKUP(C71,'START LIST'!B:B,'START LIST'!F:F)&lt;&gt;0,LOOKUP(C71,'START LIST'!B:B,'START LIST'!F:F),"")</f>
        <v>#N/A</v>
      </c>
      <c r="F71" s="3" t="e">
        <f>IF(LOOKUP(C71,'START LIST'!A:A,'START LIST'!G:G)&lt;&gt;0,LOOKUP(C71,'START LIST'!A:A,'START LIST'!G:G),"")</f>
        <v>#N/A</v>
      </c>
      <c r="G71" s="3" t="e">
        <f>IF(LOOKUP(C71,'START LIST'!B:B,'START LIST'!H:H)&lt;&gt;0,LOOKUP(C71,'START LIST'!B:B,'START LIST'!H:H),"")</f>
        <v>#N/A</v>
      </c>
      <c r="H71" s="3"/>
      <c r="I71" s="5"/>
      <c r="L71" s="71" t="e">
        <f>IF(LOOKUP(C71,'START LIST'!B:B,'START LIST'!C:C)&lt;&gt;0,LOOKUP(C71,'START LIST'!B:B,'START LIST'!C:C),"")</f>
        <v>#N/A</v>
      </c>
      <c r="M71" s="81" t="e">
        <f t="shared" si="3"/>
        <v>#N/A</v>
      </c>
      <c r="N71" s="80"/>
    </row>
    <row r="72" spans="2:14" ht="12.75" customHeight="1">
      <c r="B72" s="8">
        <v>55</v>
      </c>
      <c r="C72" s="3"/>
      <c r="D72" s="71" t="e">
        <f>IF(LOOKUP(C72,'START LIST'!B:B,'START LIST'!D:D)&lt;&gt;0,LOOKUP(C72,'START LIST'!B:B,'START LIST'!D:D),"")</f>
        <v>#N/A</v>
      </c>
      <c r="E72" s="71" t="e">
        <f>IF(LOOKUP(C72,'START LIST'!B:B,'START LIST'!F:F)&lt;&gt;0,LOOKUP(C72,'START LIST'!B:B,'START LIST'!F:F),"")</f>
        <v>#N/A</v>
      </c>
      <c r="F72" s="3" t="e">
        <f>IF(LOOKUP(C72,'START LIST'!A:A,'START LIST'!G:G)&lt;&gt;0,LOOKUP(C72,'START LIST'!A:A,'START LIST'!G:G),"")</f>
        <v>#N/A</v>
      </c>
      <c r="G72" s="3" t="e">
        <f>IF(LOOKUP(C72,'START LIST'!B:B,'START LIST'!H:H)&lt;&gt;0,LOOKUP(C72,'START LIST'!B:B,'START LIST'!H:H),"")</f>
        <v>#N/A</v>
      </c>
      <c r="H72" s="3"/>
      <c r="I72" s="5"/>
      <c r="L72" s="71" t="e">
        <f>IF(LOOKUP(C72,'START LIST'!B:B,'START LIST'!C:C)&lt;&gt;0,LOOKUP(C72,'START LIST'!B:B,'START LIST'!C:C),"")</f>
        <v>#N/A</v>
      </c>
      <c r="M72" s="81" t="e">
        <f t="shared" si="3"/>
        <v>#N/A</v>
      </c>
      <c r="N72" s="80"/>
    </row>
    <row r="73" spans="2:14" ht="12.75" customHeight="1">
      <c r="B73" s="8">
        <v>56</v>
      </c>
      <c r="C73" s="3"/>
      <c r="D73" s="71" t="e">
        <f>IF(LOOKUP(C73,'START LIST'!B:B,'START LIST'!D:D)&lt;&gt;0,LOOKUP(C73,'START LIST'!B:B,'START LIST'!D:D),"")</f>
        <v>#N/A</v>
      </c>
      <c r="E73" s="71" t="e">
        <f>IF(LOOKUP(C73,'START LIST'!B:B,'START LIST'!F:F)&lt;&gt;0,LOOKUP(C73,'START LIST'!B:B,'START LIST'!F:F),"")</f>
        <v>#N/A</v>
      </c>
      <c r="F73" s="3" t="e">
        <f>IF(LOOKUP(C73,'START LIST'!A:A,'START LIST'!G:G)&lt;&gt;0,LOOKUP(C73,'START LIST'!A:A,'START LIST'!G:G),"")</f>
        <v>#N/A</v>
      </c>
      <c r="G73" s="3" t="e">
        <f>IF(LOOKUP(C73,'START LIST'!B:B,'START LIST'!H:H)&lt;&gt;0,LOOKUP(C73,'START LIST'!B:B,'START LIST'!H:H),"")</f>
        <v>#N/A</v>
      </c>
      <c r="H73" s="3"/>
      <c r="I73" s="5"/>
      <c r="L73" s="71" t="e">
        <f>IF(LOOKUP(C73,'START LIST'!B:B,'START LIST'!C:C)&lt;&gt;0,LOOKUP(C73,'START LIST'!B:B,'START LIST'!C:C),"")</f>
        <v>#N/A</v>
      </c>
      <c r="M73" s="81" t="e">
        <f t="shared" si="3"/>
        <v>#N/A</v>
      </c>
      <c r="N73" s="80"/>
    </row>
    <row r="74" spans="2:14" ht="12.75" customHeight="1">
      <c r="B74" s="8">
        <v>57</v>
      </c>
      <c r="C74" s="3"/>
      <c r="D74" s="71" t="e">
        <f>IF(LOOKUP(C74,'START LIST'!B:B,'START LIST'!D:D)&lt;&gt;0,LOOKUP(C74,'START LIST'!B:B,'START LIST'!D:D),"")</f>
        <v>#N/A</v>
      </c>
      <c r="E74" s="71" t="e">
        <f>IF(LOOKUP(C74,'START LIST'!B:B,'START LIST'!F:F)&lt;&gt;0,LOOKUP(C74,'START LIST'!B:B,'START LIST'!F:F),"")</f>
        <v>#N/A</v>
      </c>
      <c r="F74" s="3" t="e">
        <f>IF(LOOKUP(C74,'START LIST'!A:A,'START LIST'!G:G)&lt;&gt;0,LOOKUP(C74,'START LIST'!A:A,'START LIST'!G:G),"")</f>
        <v>#N/A</v>
      </c>
      <c r="G74" s="3" t="e">
        <f>IF(LOOKUP(C74,'START LIST'!B:B,'START LIST'!H:H)&lt;&gt;0,LOOKUP(C74,'START LIST'!B:B,'START LIST'!H:H),"")</f>
        <v>#N/A</v>
      </c>
      <c r="H74" s="3"/>
      <c r="I74" s="5"/>
      <c r="L74" s="71" t="e">
        <f>IF(LOOKUP(C74,'START LIST'!B:B,'START LIST'!C:C)&lt;&gt;0,LOOKUP(C74,'START LIST'!B:B,'START LIST'!C:C),"")</f>
        <v>#N/A</v>
      </c>
      <c r="M74" s="81" t="e">
        <f t="shared" si="3"/>
        <v>#N/A</v>
      </c>
      <c r="N74" s="80"/>
    </row>
    <row r="75" spans="2:14" ht="12.75" customHeight="1">
      <c r="B75" s="8">
        <v>58</v>
      </c>
      <c r="C75" s="3"/>
      <c r="D75" s="71" t="e">
        <f>IF(LOOKUP(C75,'START LIST'!B:B,'START LIST'!D:D)&lt;&gt;0,LOOKUP(C75,'START LIST'!B:B,'START LIST'!D:D),"")</f>
        <v>#N/A</v>
      </c>
      <c r="E75" s="71" t="e">
        <f>IF(LOOKUP(C75,'START LIST'!B:B,'START LIST'!F:F)&lt;&gt;0,LOOKUP(C75,'START LIST'!B:B,'START LIST'!F:F),"")</f>
        <v>#N/A</v>
      </c>
      <c r="F75" s="3" t="e">
        <f>IF(LOOKUP(C75,'START LIST'!A:A,'START LIST'!G:G)&lt;&gt;0,LOOKUP(C75,'START LIST'!A:A,'START LIST'!G:G),"")</f>
        <v>#N/A</v>
      </c>
      <c r="G75" s="3" t="e">
        <f>IF(LOOKUP(C75,'START LIST'!B:B,'START LIST'!H:H)&lt;&gt;0,LOOKUP(C75,'START LIST'!B:B,'START LIST'!H:H),"")</f>
        <v>#N/A</v>
      </c>
      <c r="H75" s="3"/>
      <c r="I75" s="5"/>
      <c r="L75" s="71" t="e">
        <f>IF(LOOKUP(C75,'START LIST'!B:B,'START LIST'!C:C)&lt;&gt;0,LOOKUP(C75,'START LIST'!B:B,'START LIST'!C:C),"")</f>
        <v>#N/A</v>
      </c>
      <c r="M75" s="81" t="e">
        <f t="shared" si="3"/>
        <v>#N/A</v>
      </c>
      <c r="N75" s="80"/>
    </row>
    <row r="76" spans="2:14" ht="12.75" customHeight="1">
      <c r="B76" s="8">
        <v>59</v>
      </c>
      <c r="C76" s="3"/>
      <c r="D76" s="71" t="e">
        <f>IF(LOOKUP(C76,'START LIST'!B:B,'START LIST'!D:D)&lt;&gt;0,LOOKUP(C76,'START LIST'!B:B,'START LIST'!D:D),"")</f>
        <v>#N/A</v>
      </c>
      <c r="E76" s="71" t="e">
        <f>IF(LOOKUP(C76,'START LIST'!B:B,'START LIST'!F:F)&lt;&gt;0,LOOKUP(C76,'START LIST'!B:B,'START LIST'!F:F),"")</f>
        <v>#N/A</v>
      </c>
      <c r="F76" s="3" t="e">
        <f>IF(LOOKUP(C76,'START LIST'!A:A,'START LIST'!G:G)&lt;&gt;0,LOOKUP(C76,'START LIST'!A:A,'START LIST'!G:G),"")</f>
        <v>#N/A</v>
      </c>
      <c r="G76" s="3" t="e">
        <f>IF(LOOKUP(C76,'START LIST'!B:B,'START LIST'!H:H)&lt;&gt;0,LOOKUP(C76,'START LIST'!B:B,'START LIST'!H:H),"")</f>
        <v>#N/A</v>
      </c>
      <c r="H76" s="3"/>
      <c r="I76" s="5"/>
      <c r="L76" s="71" t="e">
        <f>IF(LOOKUP(C76,'START LIST'!B:B,'START LIST'!C:C)&lt;&gt;0,LOOKUP(C76,'START LIST'!B:B,'START LIST'!C:C),"")</f>
        <v>#N/A</v>
      </c>
      <c r="M76" s="81" t="e">
        <f t="shared" si="3"/>
        <v>#N/A</v>
      </c>
      <c r="N76" s="80"/>
    </row>
    <row r="77" spans="2:14" ht="12.75" customHeight="1">
      <c r="B77" s="8">
        <v>60</v>
      </c>
      <c r="C77" s="3"/>
      <c r="D77" s="71" t="e">
        <f>IF(LOOKUP(C77,'START LIST'!B:B,'START LIST'!D:D)&lt;&gt;0,LOOKUP(C77,'START LIST'!B:B,'START LIST'!D:D),"")</f>
        <v>#N/A</v>
      </c>
      <c r="E77" s="71" t="e">
        <f>IF(LOOKUP(C77,'START LIST'!B:B,'START LIST'!F:F)&lt;&gt;0,LOOKUP(C77,'START LIST'!B:B,'START LIST'!F:F),"")</f>
        <v>#N/A</v>
      </c>
      <c r="F77" s="3" t="e">
        <f>IF(LOOKUP(C77,'START LIST'!A:A,'START LIST'!G:G)&lt;&gt;0,LOOKUP(C77,'START LIST'!A:A,'START LIST'!G:G),"")</f>
        <v>#N/A</v>
      </c>
      <c r="G77" s="3" t="e">
        <f>IF(LOOKUP(C77,'START LIST'!B:B,'START LIST'!H:H)&lt;&gt;0,LOOKUP(C77,'START LIST'!B:B,'START LIST'!H:H),"")</f>
        <v>#N/A</v>
      </c>
      <c r="H77" s="3"/>
      <c r="I77" s="5"/>
      <c r="L77" s="71" t="e">
        <f>IF(LOOKUP(C77,'START LIST'!B:B,'START LIST'!C:C)&lt;&gt;0,LOOKUP(C77,'START LIST'!B:B,'START LIST'!C:C),"")</f>
        <v>#N/A</v>
      </c>
      <c r="M77" s="81" t="e">
        <f t="shared" si="3"/>
        <v>#N/A</v>
      </c>
      <c r="N77" s="80"/>
    </row>
    <row r="78" spans="2:14" ht="12.75" customHeight="1">
      <c r="B78" s="8">
        <v>61</v>
      </c>
      <c r="C78" s="3"/>
      <c r="D78" s="71" t="e">
        <f>IF(LOOKUP(C78,'START LIST'!B:B,'START LIST'!D:D)&lt;&gt;0,LOOKUP(C78,'START LIST'!B:B,'START LIST'!D:D),"")</f>
        <v>#N/A</v>
      </c>
      <c r="E78" s="71" t="e">
        <f>IF(LOOKUP(C78,'START LIST'!B:B,'START LIST'!F:F)&lt;&gt;0,LOOKUP(C78,'START LIST'!B:B,'START LIST'!F:F),"")</f>
        <v>#N/A</v>
      </c>
      <c r="F78" s="3" t="e">
        <f>IF(LOOKUP(C78,'START LIST'!A:A,'START LIST'!G:G)&lt;&gt;0,LOOKUP(C78,'START LIST'!A:A,'START LIST'!G:G),"")</f>
        <v>#N/A</v>
      </c>
      <c r="G78" s="3" t="e">
        <f>IF(LOOKUP(C78,'START LIST'!B:B,'START LIST'!H:H)&lt;&gt;0,LOOKUP(C78,'START LIST'!B:B,'START LIST'!H:H),"")</f>
        <v>#N/A</v>
      </c>
      <c r="H78" s="3"/>
      <c r="I78" s="5"/>
      <c r="L78" s="71" t="e">
        <f>IF(LOOKUP(C78,'START LIST'!B:B,'START LIST'!C:C)&lt;&gt;0,LOOKUP(C78,'START LIST'!B:B,'START LIST'!C:C),"")</f>
        <v>#N/A</v>
      </c>
      <c r="M78" s="81" t="e">
        <f t="shared" si="3"/>
        <v>#N/A</v>
      </c>
      <c r="N78" s="80"/>
    </row>
    <row r="79" spans="2:14" ht="12.75" customHeight="1">
      <c r="B79" s="8">
        <v>62</v>
      </c>
      <c r="C79" s="3"/>
      <c r="D79" s="71" t="e">
        <f>IF(LOOKUP(C79,'START LIST'!B:B,'START LIST'!D:D)&lt;&gt;0,LOOKUP(C79,'START LIST'!B:B,'START LIST'!D:D),"")</f>
        <v>#N/A</v>
      </c>
      <c r="E79" s="71" t="e">
        <f>IF(LOOKUP(C79,'START LIST'!B:B,'START LIST'!F:F)&lt;&gt;0,LOOKUP(C79,'START LIST'!B:B,'START LIST'!F:F),"")</f>
        <v>#N/A</v>
      </c>
      <c r="F79" s="3" t="e">
        <f>IF(LOOKUP(C79,'START LIST'!A:A,'START LIST'!G:G)&lt;&gt;0,LOOKUP(C79,'START LIST'!A:A,'START LIST'!G:G),"")</f>
        <v>#N/A</v>
      </c>
      <c r="G79" s="3" t="e">
        <f>IF(LOOKUP(C79,'START LIST'!B:B,'START LIST'!H:H)&lt;&gt;0,LOOKUP(C79,'START LIST'!B:B,'START LIST'!H:H),"")</f>
        <v>#N/A</v>
      </c>
      <c r="H79" s="3"/>
      <c r="I79" s="5"/>
      <c r="L79" s="71" t="e">
        <f>IF(LOOKUP(C79,'START LIST'!B:B,'START LIST'!C:C)&lt;&gt;0,LOOKUP(C79,'START LIST'!B:B,'START LIST'!C:C),"")</f>
        <v>#N/A</v>
      </c>
      <c r="M79" s="81" t="e">
        <f t="shared" si="3"/>
        <v>#N/A</v>
      </c>
      <c r="N79" s="80"/>
    </row>
    <row r="80" spans="2:14" ht="12.75" customHeight="1">
      <c r="B80" s="8">
        <v>63</v>
      </c>
      <c r="C80" s="3"/>
      <c r="D80" s="71" t="e">
        <f>IF(LOOKUP(C80,'START LIST'!B:B,'START LIST'!D:D)&lt;&gt;0,LOOKUP(C80,'START LIST'!B:B,'START LIST'!D:D),"")</f>
        <v>#N/A</v>
      </c>
      <c r="E80" s="71" t="e">
        <f>IF(LOOKUP(C80,'START LIST'!B:B,'START LIST'!F:F)&lt;&gt;0,LOOKUP(C80,'START LIST'!B:B,'START LIST'!F:F),"")</f>
        <v>#N/A</v>
      </c>
      <c r="F80" s="3" t="e">
        <f>IF(LOOKUP(C80,'START LIST'!A:A,'START LIST'!G:G)&lt;&gt;0,LOOKUP(C80,'START LIST'!A:A,'START LIST'!G:G),"")</f>
        <v>#N/A</v>
      </c>
      <c r="G80" s="3" t="e">
        <f>IF(LOOKUP(C80,'START LIST'!B:B,'START LIST'!H:H)&lt;&gt;0,LOOKUP(C80,'START LIST'!B:B,'START LIST'!H:H),"")</f>
        <v>#N/A</v>
      </c>
      <c r="H80" s="3"/>
      <c r="I80" s="5"/>
      <c r="L80" s="71" t="e">
        <f>IF(LOOKUP(C80,'START LIST'!B:B,'START LIST'!C:C)&lt;&gt;0,LOOKUP(C80,'START LIST'!B:B,'START LIST'!C:C),"")</f>
        <v>#N/A</v>
      </c>
      <c r="M80" s="81" t="e">
        <f t="shared" si="3"/>
        <v>#N/A</v>
      </c>
      <c r="N80" s="80"/>
    </row>
    <row r="81" spans="1:17" ht="12.75" customHeight="1">
      <c r="B81" s="8">
        <v>64</v>
      </c>
      <c r="C81" s="3"/>
      <c r="D81" s="71" t="e">
        <f>IF(LOOKUP(C81,'START LIST'!B:B,'START LIST'!D:D)&lt;&gt;0,LOOKUP(C81,'START LIST'!B:B,'START LIST'!D:D),"")</f>
        <v>#N/A</v>
      </c>
      <c r="E81" s="71" t="e">
        <f>IF(LOOKUP(C81,'START LIST'!B:B,'START LIST'!F:F)&lt;&gt;0,LOOKUP(C81,'START LIST'!B:B,'START LIST'!F:F),"")</f>
        <v>#N/A</v>
      </c>
      <c r="F81" s="3" t="e">
        <f>IF(LOOKUP(C81,'START LIST'!A:A,'START LIST'!G:G)&lt;&gt;0,LOOKUP(C81,'START LIST'!A:A,'START LIST'!G:G),"")</f>
        <v>#N/A</v>
      </c>
      <c r="G81" s="3" t="e">
        <f>IF(LOOKUP(C81,'START LIST'!B:B,'START LIST'!H:H)&lt;&gt;0,LOOKUP(C81,'START LIST'!B:B,'START LIST'!H:H),"")</f>
        <v>#N/A</v>
      </c>
      <c r="H81" s="3"/>
      <c r="I81" s="5"/>
      <c r="L81" s="71" t="e">
        <f>IF(LOOKUP(C81,'START LIST'!B:B,'START LIST'!C:C)&lt;&gt;0,LOOKUP(C81,'START LIST'!B:B,'START LIST'!C:C),"")</f>
        <v>#N/A</v>
      </c>
      <c r="M81" s="81" t="e">
        <f t="shared" si="3"/>
        <v>#N/A</v>
      </c>
      <c r="N81" s="80"/>
    </row>
    <row r="82" spans="1:17" ht="12.75" customHeight="1">
      <c r="B82" s="8">
        <v>65</v>
      </c>
      <c r="C82" s="3"/>
      <c r="D82" s="71" t="e">
        <f>IF(LOOKUP(C82,'START LIST'!B:B,'START LIST'!D:D)&lt;&gt;0,LOOKUP(C82,'START LIST'!B:B,'START LIST'!D:D),"")</f>
        <v>#N/A</v>
      </c>
      <c r="E82" s="71" t="e">
        <f>IF(LOOKUP(C82,'START LIST'!B:B,'START LIST'!F:F)&lt;&gt;0,LOOKUP(C82,'START LIST'!B:B,'START LIST'!F:F),"")</f>
        <v>#N/A</v>
      </c>
      <c r="F82" s="3" t="e">
        <f>IF(LOOKUP(C82,'START LIST'!A:A,'START LIST'!G:G)&lt;&gt;0,LOOKUP(C82,'START LIST'!A:A,'START LIST'!G:G),"")</f>
        <v>#N/A</v>
      </c>
      <c r="G82" s="3" t="e">
        <f>IF(LOOKUP(C82,'START LIST'!B:B,'START LIST'!H:H)&lt;&gt;0,LOOKUP(C82,'START LIST'!B:B,'START LIST'!H:H),"")</f>
        <v>#N/A</v>
      </c>
      <c r="H82" s="3"/>
      <c r="I82" s="5"/>
      <c r="L82" s="71" t="e">
        <f>IF(LOOKUP(C82,'START LIST'!B:B,'START LIST'!C:C)&lt;&gt;0,LOOKUP(C82,'START LIST'!B:B,'START LIST'!C:C),"")</f>
        <v>#N/A</v>
      </c>
      <c r="M82" s="81" t="e">
        <f t="shared" si="3"/>
        <v>#N/A</v>
      </c>
      <c r="N82" s="80"/>
    </row>
    <row r="83" spans="1:17" ht="12.75" customHeight="1">
      <c r="B83" s="17"/>
      <c r="C83" s="10"/>
      <c r="D83" s="72"/>
      <c r="E83" s="72"/>
      <c r="F83" s="72"/>
      <c r="G83" s="10"/>
      <c r="H83" s="10"/>
      <c r="I83" s="10"/>
      <c r="M83" s="11"/>
    </row>
    <row r="84" spans="1:17" ht="12.75" customHeight="1">
      <c r="B84" s="17"/>
      <c r="C84" s="10"/>
      <c r="D84" s="72"/>
      <c r="E84" s="72"/>
      <c r="F84" s="72"/>
      <c r="G84" s="10"/>
      <c r="H84" s="10"/>
      <c r="I84" s="10"/>
      <c r="M84" s="11"/>
    </row>
    <row r="85" spans="1:17" s="11" customFormat="1" ht="12.75" customHeight="1">
      <c r="A85" s="17"/>
      <c r="B85" s="10"/>
      <c r="C85" s="10"/>
      <c r="D85" s="72"/>
      <c r="E85" s="72"/>
      <c r="F85" s="72"/>
      <c r="G85" s="10"/>
      <c r="H85" s="10"/>
      <c r="I85" s="12"/>
      <c r="J85" s="10"/>
      <c r="N85" s="10"/>
      <c r="O85" s="10"/>
      <c r="P85" s="10"/>
      <c r="Q85" s="72"/>
    </row>
    <row r="86" spans="1:17" s="11" customFormat="1" ht="12.75" customHeight="1">
      <c r="A86" s="6"/>
      <c r="B86"/>
      <c r="C86"/>
      <c r="D86" s="69"/>
      <c r="E86" s="69"/>
      <c r="F86" s="69"/>
      <c r="G86"/>
      <c r="H86"/>
      <c r="I86" s="13"/>
      <c r="J86"/>
      <c r="K86"/>
      <c r="L86"/>
      <c r="M86"/>
      <c r="N86" s="10"/>
      <c r="O86" s="10"/>
      <c r="P86" s="10"/>
      <c r="Q86" s="72"/>
    </row>
    <row r="87" spans="1:17" s="11" customFormat="1" ht="13.5" customHeight="1">
      <c r="A87" s="1"/>
      <c r="B87"/>
      <c r="C87"/>
      <c r="D87" s="69"/>
      <c r="E87" s="69"/>
      <c r="F87" s="69"/>
      <c r="G87"/>
      <c r="H87"/>
      <c r="I87" s="13"/>
      <c r="J87"/>
      <c r="K87"/>
      <c r="L87"/>
      <c r="M87"/>
      <c r="N87" s="10"/>
      <c r="O87" s="10"/>
      <c r="P87" s="10"/>
      <c r="Q87" s="72"/>
    </row>
    <row r="88" spans="1:17" s="11" customFormat="1" ht="12.75" customHeight="1">
      <c r="A88"/>
      <c r="B88"/>
      <c r="C88"/>
      <c r="D88" s="69"/>
      <c r="E88" s="69"/>
      <c r="F88" s="69"/>
      <c r="G88"/>
      <c r="H88"/>
      <c r="I88" s="13"/>
      <c r="J88"/>
      <c r="K88"/>
      <c r="L88"/>
      <c r="M88"/>
      <c r="N88" s="10"/>
      <c r="O88" s="10"/>
      <c r="P88" s="10"/>
      <c r="Q88" s="72"/>
    </row>
    <row r="89" spans="1:17" s="11" customFormat="1" ht="12.75" customHeight="1">
      <c r="A89"/>
      <c r="B89"/>
      <c r="C89"/>
      <c r="D89" s="69"/>
      <c r="E89" s="69"/>
      <c r="F89" s="69"/>
      <c r="G89"/>
      <c r="H89"/>
      <c r="I89" s="13"/>
      <c r="J89"/>
      <c r="K89"/>
      <c r="L89"/>
      <c r="M89"/>
      <c r="N89" s="10"/>
      <c r="O89" s="10"/>
      <c r="P89" s="10"/>
      <c r="Q89" s="72"/>
    </row>
    <row r="90" spans="1:17" s="11" customFormat="1" ht="13.5" customHeight="1">
      <c r="A90"/>
      <c r="B90"/>
      <c r="C90"/>
      <c r="D90" s="69"/>
      <c r="E90" s="69"/>
      <c r="F90" s="69"/>
      <c r="G90"/>
      <c r="H90"/>
      <c r="I90" s="13"/>
      <c r="J90"/>
      <c r="K90"/>
      <c r="L90"/>
      <c r="M90"/>
      <c r="N90" s="10"/>
      <c r="O90" s="10"/>
      <c r="P90" s="10"/>
      <c r="Q90" s="72"/>
    </row>
    <row r="91" spans="1:17" s="11" customFormat="1" ht="12.75" customHeight="1" thickBot="1">
      <c r="A91"/>
      <c r="B91"/>
      <c r="C91"/>
      <c r="D91" s="69"/>
      <c r="E91" s="69"/>
      <c r="F91" s="69"/>
      <c r="G91"/>
      <c r="H91"/>
      <c r="I91" s="13"/>
      <c r="J91"/>
      <c r="K91"/>
      <c r="L91"/>
      <c r="M91"/>
      <c r="N91" s="10"/>
      <c r="O91" s="10"/>
      <c r="P91" s="10"/>
      <c r="Q91" s="72"/>
    </row>
    <row r="92" spans="1:17" s="11" customFormat="1" ht="15" customHeight="1" thickBot="1">
      <c r="A92" s="118" t="s">
        <v>3</v>
      </c>
      <c r="B92" s="119"/>
      <c r="C92" s="120" t="s">
        <v>278</v>
      </c>
      <c r="D92" s="121"/>
      <c r="E92" s="127" t="s">
        <v>280</v>
      </c>
      <c r="F92" s="128"/>
      <c r="G92" s="129"/>
      <c r="H92" s="129"/>
      <c r="I92" s="129"/>
      <c r="J92" s="129"/>
      <c r="K92" s="129"/>
      <c r="L92"/>
      <c r="M92"/>
      <c r="N92" s="10"/>
      <c r="O92" s="10"/>
      <c r="P92" s="10"/>
      <c r="Q92" s="72"/>
    </row>
    <row r="93" spans="1:17" s="11" customFormat="1" ht="15" customHeight="1" thickBot="1">
      <c r="A93" s="118" t="s">
        <v>4</v>
      </c>
      <c r="B93" s="119"/>
      <c r="C93" s="124">
        <v>39284</v>
      </c>
      <c r="D93" s="125"/>
      <c r="E93" s="74"/>
      <c r="F93" s="74"/>
      <c r="G93" s="23"/>
      <c r="H93" s="23"/>
      <c r="I93" s="13"/>
      <c r="J93"/>
      <c r="K93"/>
      <c r="L93"/>
      <c r="M93"/>
      <c r="N93" s="10"/>
      <c r="O93" s="10"/>
      <c r="P93" s="10"/>
      <c r="Q93" s="72"/>
    </row>
    <row r="94" spans="1:17" s="11" customFormat="1" ht="15" customHeight="1" thickBot="1">
      <c r="A94" s="118" t="s">
        <v>5</v>
      </c>
      <c r="B94" s="119"/>
      <c r="C94" s="120" t="s">
        <v>279</v>
      </c>
      <c r="D94" s="125"/>
      <c r="E94" s="88"/>
      <c r="F94" s="88"/>
      <c r="G94" s="126" t="s">
        <v>96</v>
      </c>
      <c r="H94" s="126"/>
      <c r="I94" s="126"/>
      <c r="J94" s="27"/>
      <c r="K94" s="27"/>
      <c r="L94"/>
      <c r="M94"/>
      <c r="N94" s="10"/>
      <c r="O94" s="10"/>
      <c r="P94" s="10"/>
      <c r="Q94" s="72"/>
    </row>
    <row r="95" spans="1:17" s="11" customFormat="1" ht="15" customHeight="1" thickBot="1">
      <c r="A95" s="118" t="s">
        <v>85</v>
      </c>
      <c r="B95" s="119"/>
      <c r="C95" s="120" t="s">
        <v>83</v>
      </c>
      <c r="D95" s="121"/>
      <c r="E95" s="69"/>
      <c r="F95" s="69"/>
      <c r="G95" s="13"/>
      <c r="H95" s="13"/>
      <c r="I95" s="13"/>
      <c r="J95"/>
      <c r="K95"/>
      <c r="L95"/>
      <c r="M95"/>
      <c r="N95" s="10"/>
      <c r="O95" s="10"/>
      <c r="P95" s="10"/>
      <c r="Q95" s="72"/>
    </row>
    <row r="96" spans="1:17" s="11" customFormat="1" ht="15" customHeight="1">
      <c r="A96" s="6"/>
      <c r="B96" s="6"/>
      <c r="C96" s="6"/>
      <c r="D96" s="70"/>
      <c r="E96" s="70"/>
      <c r="F96" s="70"/>
      <c r="G96" s="6"/>
      <c r="H96" s="6"/>
      <c r="I96" s="13"/>
      <c r="J96"/>
      <c r="K96"/>
      <c r="L96"/>
      <c r="M96"/>
      <c r="N96" s="10"/>
      <c r="O96" s="10"/>
      <c r="P96" s="10"/>
      <c r="Q96" s="72"/>
    </row>
    <row r="97" spans="1:17" s="11" customFormat="1" ht="15" customHeight="1">
      <c r="A97" s="122" t="s">
        <v>86</v>
      </c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3"/>
      <c r="M97" s="13"/>
      <c r="N97" s="10"/>
      <c r="O97" s="10"/>
      <c r="P97" s="10"/>
      <c r="Q97" s="72"/>
    </row>
    <row r="98" spans="1:17" s="68" customFormat="1" ht="12.75" customHeight="1">
      <c r="A98" s="66"/>
      <c r="B98" s="67"/>
      <c r="C98" s="67"/>
      <c r="D98" s="73"/>
      <c r="E98" s="73"/>
      <c r="F98" s="73"/>
      <c r="G98" s="67"/>
      <c r="H98" s="67"/>
      <c r="I98" s="67"/>
      <c r="J98" s="67"/>
      <c r="K98" s="67"/>
      <c r="L98" s="67"/>
      <c r="M98" s="67"/>
      <c r="N98" s="17"/>
      <c r="O98" s="17"/>
      <c r="P98" s="17"/>
      <c r="Q98" s="76"/>
    </row>
    <row r="99" spans="1:17" s="11" customFormat="1" ht="12.75" customHeight="1">
      <c r="A99" s="17"/>
      <c r="B99" s="10"/>
      <c r="C99" s="10"/>
      <c r="D99" s="72"/>
      <c r="E99" s="72"/>
      <c r="F99" s="72"/>
      <c r="G99" s="10"/>
      <c r="H99" s="10"/>
      <c r="I99" s="12"/>
      <c r="J99" s="10"/>
      <c r="N99" s="10"/>
      <c r="O99" s="10"/>
      <c r="P99" s="10"/>
      <c r="Q99" s="72"/>
    </row>
    <row r="100" spans="1:17" s="11" customFormat="1" ht="13.5" customHeight="1">
      <c r="A100"/>
      <c r="B100" s="2" t="s">
        <v>7</v>
      </c>
      <c r="C100" s="2" t="s">
        <v>62</v>
      </c>
      <c r="D100" s="2" t="s">
        <v>72</v>
      </c>
      <c r="E100" s="2" t="s">
        <v>70</v>
      </c>
      <c r="F100" s="2"/>
      <c r="G100" s="2" t="s">
        <v>73</v>
      </c>
      <c r="H100" s="2" t="s">
        <v>71</v>
      </c>
      <c r="I100" s="7" t="s">
        <v>2</v>
      </c>
      <c r="L100" s="7" t="s">
        <v>78</v>
      </c>
      <c r="M100"/>
      <c r="N100" s="2" t="s">
        <v>78</v>
      </c>
      <c r="O100" s="2" t="s">
        <v>79</v>
      </c>
      <c r="P100" s="2" t="s">
        <v>80</v>
      </c>
      <c r="Q100" s="75" t="s">
        <v>81</v>
      </c>
    </row>
    <row r="101" spans="1:17" s="11" customFormat="1" ht="12.75" customHeight="1">
      <c r="A101"/>
      <c r="B101"/>
      <c r="C101"/>
      <c r="D101" s="69"/>
      <c r="E101" s="69"/>
      <c r="F101" s="69"/>
      <c r="G101"/>
      <c r="H101"/>
      <c r="I101" s="13"/>
      <c r="L101"/>
      <c r="N101" s="13"/>
      <c r="O101" s="13"/>
      <c r="P101" s="13"/>
      <c r="Q101" s="69"/>
    </row>
    <row r="102" spans="1:17" s="11" customFormat="1" ht="12.75" customHeight="1">
      <c r="A102"/>
      <c r="B102" s="8">
        <v>1</v>
      </c>
      <c r="C102" s="3"/>
      <c r="D102" s="71" t="e">
        <f>IF(LOOKUP(C102,'START LIST'!B:B,'START LIST'!D:D)&lt;&gt;0,LOOKUP(C102,'START LIST'!B:B,'START LIST'!D:D),"")</f>
        <v>#N/A</v>
      </c>
      <c r="E102" s="71" t="e">
        <f>IF(LOOKUP(C102,'START LIST'!B:B,'START LIST'!F:F)&lt;&gt;0,LOOKUP(C102,'START LIST'!B:B,'START LIST'!F:F),"")</f>
        <v>#N/A</v>
      </c>
      <c r="F102" s="71"/>
      <c r="G102" s="3" t="e">
        <f>IF(LOOKUP(C102,'START LIST'!B:B,'START LIST'!H:H)&lt;&gt;0,LOOKUP(C102,'START LIST'!B:B,'START LIST'!H:H),"")</f>
        <v>#N/A</v>
      </c>
      <c r="H102" s="5"/>
      <c r="I102" s="3"/>
      <c r="L102" s="71" t="e">
        <f>IF(LOOKUP(C102,'START LIST'!B:B,'START LIST'!C:C)&lt;&gt;0,LOOKUP(C102,'START LIST'!B:B,'START LIST'!C:C),"")</f>
        <v>#N/A</v>
      </c>
      <c r="M102" s="81" t="e">
        <f>IF(L102="","",IF(L102=N102,"OK","ERRO"))</f>
        <v>#N/A</v>
      </c>
      <c r="N102" s="79"/>
      <c r="O102" s="13"/>
      <c r="P102" s="13" t="str">
        <f>IF(COUNTIF($N$102:$N$121,N102)&lt;&gt;0,COUNTIF($N$102:$N$121,N102),"")</f>
        <v/>
      </c>
      <c r="Q102" s="69" t="str">
        <f>IF(P102="","",IF(P102=1,"OK","ERRO"))</f>
        <v/>
      </c>
    </row>
    <row r="103" spans="1:17" s="11" customFormat="1" ht="13.5" customHeight="1">
      <c r="A103"/>
      <c r="B103" s="8">
        <v>2</v>
      </c>
      <c r="C103" s="3"/>
      <c r="D103" s="71" t="e">
        <f>IF(LOOKUP(C103,'START LIST'!B:B,'START LIST'!D:D)&lt;&gt;0,LOOKUP(C103,'START LIST'!B:B,'START LIST'!D:D),"")</f>
        <v>#N/A</v>
      </c>
      <c r="E103" s="71" t="e">
        <f>IF(LOOKUP(C103,'START LIST'!B:B,'START LIST'!F:F)&lt;&gt;0,LOOKUP(C103,'START LIST'!B:B,'START LIST'!F:F),"")</f>
        <v>#N/A</v>
      </c>
      <c r="F103" s="71"/>
      <c r="G103" s="3" t="e">
        <f>IF(LOOKUP(C103,'START LIST'!B:B,'START LIST'!H:H)&lt;&gt;0,LOOKUP(C103,'START LIST'!B:B,'START LIST'!H:H),"")</f>
        <v>#N/A</v>
      </c>
      <c r="H103" s="5"/>
      <c r="I103" s="5" t="str">
        <f>IF(OR($H$18&lt;&gt;0,H103&lt;&gt;0),H103-$H$18,"")</f>
        <v/>
      </c>
      <c r="L103" s="71" t="e">
        <f>IF(LOOKUP(C103,'START LIST'!B:B,'START LIST'!C:C)&lt;&gt;0,LOOKUP(C103,'START LIST'!B:B,'START LIST'!C:C),"")</f>
        <v>#N/A</v>
      </c>
      <c r="M103" s="81" t="e">
        <f t="shared" ref="M103:M121" si="4">IF(L103="","",IF(L103=N103,"OK","ERRO"))</f>
        <v>#N/A</v>
      </c>
      <c r="N103" s="80"/>
      <c r="O103" s="13"/>
      <c r="P103" s="13" t="str">
        <f t="shared" ref="P103:P121" si="5">IF(COUNTIF($N$102:$N$121,N103)&lt;&gt;0,COUNTIF($N$102:$N$121,N103),"")</f>
        <v/>
      </c>
      <c r="Q103" s="69" t="str">
        <f t="shared" ref="Q103:Q121" si="6">IF(P103="","",IF(P103=1,"OK","ERRO"))</f>
        <v/>
      </c>
    </row>
    <row r="104" spans="1:17" s="11" customFormat="1" ht="12.75" customHeight="1">
      <c r="A104"/>
      <c r="B104" s="3">
        <v>3</v>
      </c>
      <c r="C104" s="3"/>
      <c r="D104" s="71" t="e">
        <f>IF(LOOKUP(C104,'START LIST'!B:B,'START LIST'!D:D)&lt;&gt;0,LOOKUP(C104,'START LIST'!B:B,'START LIST'!D:D),"")</f>
        <v>#N/A</v>
      </c>
      <c r="E104" s="71" t="e">
        <f>IF(LOOKUP(C104,'START LIST'!B:B,'START LIST'!F:F)&lt;&gt;0,LOOKUP(C104,'START LIST'!B:B,'START LIST'!F:F),"")</f>
        <v>#N/A</v>
      </c>
      <c r="F104" s="71"/>
      <c r="G104" s="3" t="e">
        <f>IF(LOOKUP(C104,'START LIST'!B:B,'START LIST'!H:H)&lt;&gt;0,LOOKUP(C104,'START LIST'!B:B,'START LIST'!H:H),"")</f>
        <v>#N/A</v>
      </c>
      <c r="H104" s="5"/>
      <c r="I104" s="5" t="str">
        <f>IF(OR($H$18&lt;&gt;0,H104&lt;&gt;0),H104-$H$18,"")</f>
        <v/>
      </c>
      <c r="L104" s="71" t="e">
        <f>IF(LOOKUP(C104,'START LIST'!B:B,'START LIST'!C:C)&lt;&gt;0,LOOKUP(C104,'START LIST'!B:B,'START LIST'!C:C),"")</f>
        <v>#N/A</v>
      </c>
      <c r="M104" s="81" t="e">
        <f t="shared" si="4"/>
        <v>#N/A</v>
      </c>
      <c r="N104" s="80"/>
      <c r="O104" s="13"/>
      <c r="P104" s="13" t="str">
        <f t="shared" si="5"/>
        <v/>
      </c>
      <c r="Q104" s="69" t="str">
        <f t="shared" si="6"/>
        <v/>
      </c>
    </row>
    <row r="105" spans="1:17" s="11" customFormat="1" ht="12.75" customHeight="1">
      <c r="A105"/>
      <c r="B105" s="3">
        <v>4</v>
      </c>
      <c r="C105" s="3"/>
      <c r="D105" s="71" t="e">
        <f>IF(LOOKUP(C105,'START LIST'!B:B,'START LIST'!D:D)&lt;&gt;0,LOOKUP(C105,'START LIST'!B:B,'START LIST'!D:D),"")</f>
        <v>#N/A</v>
      </c>
      <c r="E105" s="71" t="e">
        <f>IF(LOOKUP(C105,'START LIST'!B:B,'START LIST'!F:F)&lt;&gt;0,LOOKUP(C105,'START LIST'!B:B,'START LIST'!F:F),"")</f>
        <v>#N/A</v>
      </c>
      <c r="F105" s="71"/>
      <c r="G105" s="3" t="e">
        <f>IF(LOOKUP(C105,'START LIST'!B:B,'START LIST'!H:H)&lt;&gt;0,LOOKUP(C105,'START LIST'!B:B,'START LIST'!H:H),"")</f>
        <v>#N/A</v>
      </c>
      <c r="H105" s="5"/>
      <c r="I105" s="5" t="str">
        <f>IF(OR($H$18&lt;&gt;0,H105&lt;&gt;0),H105-$H$18,"")</f>
        <v/>
      </c>
      <c r="L105" s="71" t="e">
        <f>IF(LOOKUP(C105,'START LIST'!B:B,'START LIST'!C:C)&lt;&gt;0,LOOKUP(C105,'START LIST'!B:B,'START LIST'!C:C),"")</f>
        <v>#N/A</v>
      </c>
      <c r="M105" s="81" t="e">
        <f t="shared" si="4"/>
        <v>#N/A</v>
      </c>
      <c r="N105" s="80"/>
      <c r="O105" s="13"/>
      <c r="P105" s="13" t="str">
        <f t="shared" si="5"/>
        <v/>
      </c>
      <c r="Q105" s="69" t="str">
        <f t="shared" si="6"/>
        <v/>
      </c>
    </row>
    <row r="106" spans="1:17" s="11" customFormat="1" ht="13.5" customHeight="1">
      <c r="A106"/>
      <c r="B106" s="8">
        <v>5</v>
      </c>
      <c r="C106" s="3"/>
      <c r="D106" s="71" t="e">
        <f>IF(LOOKUP(C106,'START LIST'!B:B,'START LIST'!D:D)&lt;&gt;0,LOOKUP(C106,'START LIST'!B:B,'START LIST'!D:D),"")</f>
        <v>#N/A</v>
      </c>
      <c r="E106" s="71" t="e">
        <f>IF(LOOKUP(C106,'START LIST'!B:B,'START LIST'!F:F)&lt;&gt;0,LOOKUP(C106,'START LIST'!B:B,'START LIST'!F:F),"")</f>
        <v>#N/A</v>
      </c>
      <c r="F106" s="71"/>
      <c r="G106" s="3" t="e">
        <f>IF(LOOKUP(C106,'START LIST'!B:B,'START LIST'!H:H)&lt;&gt;0,LOOKUP(C106,'START LIST'!B:B,'START LIST'!H:H),"")</f>
        <v>#N/A</v>
      </c>
      <c r="H106" s="5"/>
      <c r="I106" s="5" t="str">
        <f>IF(OR($H$18&lt;&gt;0,H106&lt;&gt;0),H106-$H$18,"")</f>
        <v/>
      </c>
      <c r="L106" s="71" t="e">
        <f>IF(LOOKUP(C106,'START LIST'!B:B,'START LIST'!C:C)&lt;&gt;0,LOOKUP(C106,'START LIST'!B:B,'START LIST'!C:C),"")</f>
        <v>#N/A</v>
      </c>
      <c r="M106" s="81" t="e">
        <f t="shared" si="4"/>
        <v>#N/A</v>
      </c>
      <c r="N106" s="80"/>
      <c r="O106" s="13"/>
      <c r="P106" s="13" t="str">
        <f t="shared" si="5"/>
        <v/>
      </c>
      <c r="Q106" s="69" t="str">
        <f t="shared" si="6"/>
        <v/>
      </c>
    </row>
    <row r="107" spans="1:17" s="11" customFormat="1" ht="12.75" customHeight="1">
      <c r="A107" s="1"/>
      <c r="B107" s="8">
        <v>6</v>
      </c>
      <c r="C107" s="3"/>
      <c r="D107" s="71" t="e">
        <f>IF(LOOKUP(C107,'START LIST'!B:B,'START LIST'!D:D)&lt;&gt;0,LOOKUP(C107,'START LIST'!B:B,'START LIST'!D:D),"")</f>
        <v>#N/A</v>
      </c>
      <c r="E107" s="71" t="e">
        <f>IF(LOOKUP(C107,'START LIST'!B:B,'START LIST'!F:F)&lt;&gt;0,LOOKUP(C107,'START LIST'!B:B,'START LIST'!F:F),"")</f>
        <v>#N/A</v>
      </c>
      <c r="F107" s="71"/>
      <c r="G107" s="3" t="e">
        <f>IF(LOOKUP(C107,'START LIST'!B:B,'START LIST'!H:H)&lt;&gt;0,LOOKUP(C107,'START LIST'!B:B,'START LIST'!H:H),"")</f>
        <v>#N/A</v>
      </c>
      <c r="H107" s="3"/>
      <c r="I107" s="5" t="str">
        <f>IF(OR(H106&lt;&gt;0,H107&lt;&gt;0),H107-H106,"")</f>
        <v/>
      </c>
      <c r="L107" s="71" t="e">
        <f>IF(LOOKUP(C107,'START LIST'!B:B,'START LIST'!C:C)&lt;&gt;0,LOOKUP(C107,'START LIST'!B:B,'START LIST'!C:C),"")</f>
        <v>#N/A</v>
      </c>
      <c r="M107" s="81" t="e">
        <f t="shared" si="4"/>
        <v>#N/A</v>
      </c>
      <c r="N107" s="80"/>
      <c r="O107" s="13"/>
      <c r="P107" s="13" t="str">
        <f t="shared" si="5"/>
        <v/>
      </c>
      <c r="Q107" s="69" t="str">
        <f t="shared" si="6"/>
        <v/>
      </c>
    </row>
    <row r="108" spans="1:17" s="11" customFormat="1" ht="12.75" customHeight="1">
      <c r="A108"/>
      <c r="B108" s="8">
        <v>7</v>
      </c>
      <c r="C108" s="3"/>
      <c r="D108" s="71" t="e">
        <f>IF(LOOKUP(C108,'START LIST'!B:B,'START LIST'!D:D)&lt;&gt;0,LOOKUP(C108,'START LIST'!B:B,'START LIST'!D:D),"")</f>
        <v>#N/A</v>
      </c>
      <c r="E108" s="71" t="e">
        <f>IF(LOOKUP(C108,'START LIST'!B:B,'START LIST'!F:F)&lt;&gt;0,LOOKUP(C108,'START LIST'!B:B,'START LIST'!F:F),"")</f>
        <v>#N/A</v>
      </c>
      <c r="F108" s="71"/>
      <c r="G108" s="3" t="e">
        <f>IF(LOOKUP(C108,'START LIST'!B:B,'START LIST'!H:H)&lt;&gt;0,LOOKUP(C108,'START LIST'!B:B,'START LIST'!H:H),"")</f>
        <v>#N/A</v>
      </c>
      <c r="H108" s="3"/>
      <c r="I108" s="5" t="str">
        <f>IF(OR(H107&lt;&gt;0,H108&lt;&gt;0),H108-H107,"")</f>
        <v/>
      </c>
      <c r="L108" s="71" t="e">
        <f>IF(LOOKUP(C108,'START LIST'!B:B,'START LIST'!C:C)&lt;&gt;0,LOOKUP(C108,'START LIST'!B:B,'START LIST'!C:C),"")</f>
        <v>#N/A</v>
      </c>
      <c r="M108" s="81" t="e">
        <f t="shared" si="4"/>
        <v>#N/A</v>
      </c>
      <c r="N108" s="80"/>
      <c r="O108" s="13"/>
      <c r="P108" s="13" t="str">
        <f t="shared" si="5"/>
        <v/>
      </c>
      <c r="Q108" s="69" t="str">
        <f t="shared" si="6"/>
        <v/>
      </c>
    </row>
    <row r="109" spans="1:17" s="11" customFormat="1" ht="13.5" customHeight="1">
      <c r="A109"/>
      <c r="B109" s="3">
        <v>8</v>
      </c>
      <c r="C109" s="3"/>
      <c r="D109" s="71" t="e">
        <f>IF(LOOKUP(C109,'START LIST'!B:B,'START LIST'!D:D)&lt;&gt;0,LOOKUP(C109,'START LIST'!B:B,'START LIST'!D:D),"")</f>
        <v>#N/A</v>
      </c>
      <c r="E109" s="71" t="e">
        <f>IF(LOOKUP(C109,'START LIST'!B:B,'START LIST'!F:F)&lt;&gt;0,LOOKUP(C109,'START LIST'!B:B,'START LIST'!F:F),"")</f>
        <v>#N/A</v>
      </c>
      <c r="F109" s="71"/>
      <c r="G109" s="3" t="e">
        <f>IF(LOOKUP(C109,'START LIST'!B:B,'START LIST'!H:H)&lt;&gt;0,LOOKUP(C109,'START LIST'!B:B,'START LIST'!H:H),"")</f>
        <v>#N/A</v>
      </c>
      <c r="H109" s="3"/>
      <c r="I109" s="5" t="str">
        <f>IF(OR(H108&lt;&gt;0,H109&lt;&gt;0),H109-H108,"")</f>
        <v/>
      </c>
      <c r="L109" s="71" t="e">
        <f>IF(LOOKUP(C109,'START LIST'!B:B,'START LIST'!C:C)&lt;&gt;0,LOOKUP(C109,'START LIST'!B:B,'START LIST'!C:C),"")</f>
        <v>#N/A</v>
      </c>
      <c r="M109" s="81" t="e">
        <f t="shared" si="4"/>
        <v>#N/A</v>
      </c>
      <c r="N109" s="80"/>
      <c r="O109" s="13"/>
      <c r="P109" s="13" t="str">
        <f t="shared" si="5"/>
        <v/>
      </c>
      <c r="Q109" s="69" t="str">
        <f t="shared" si="6"/>
        <v/>
      </c>
    </row>
    <row r="110" spans="1:17" s="11" customFormat="1" ht="12.75" customHeight="1">
      <c r="A110"/>
      <c r="B110" s="3">
        <v>9</v>
      </c>
      <c r="C110" s="3"/>
      <c r="D110" s="71" t="e">
        <f>IF(LOOKUP(C110,'START LIST'!B:B,'START LIST'!D:D)&lt;&gt;0,LOOKUP(C110,'START LIST'!B:B,'START LIST'!D:D),"")</f>
        <v>#N/A</v>
      </c>
      <c r="E110" s="71" t="e">
        <f>IF(LOOKUP(C110,'START LIST'!B:B,'START LIST'!F:F)&lt;&gt;0,LOOKUP(C110,'START LIST'!B:B,'START LIST'!F:F),"")</f>
        <v>#N/A</v>
      </c>
      <c r="F110" s="71"/>
      <c r="G110" s="3" t="e">
        <f>IF(LOOKUP(C110,'START LIST'!B:B,'START LIST'!H:H)&lt;&gt;0,LOOKUP(C110,'START LIST'!B:B,'START LIST'!H:H),"")</f>
        <v>#N/A</v>
      </c>
      <c r="H110" s="3"/>
      <c r="I110" s="5"/>
      <c r="L110" s="71" t="e">
        <f>IF(LOOKUP(C110,'START LIST'!B:B,'START LIST'!C:C)&lt;&gt;0,LOOKUP(C110,'START LIST'!B:B,'START LIST'!C:C),"")</f>
        <v>#N/A</v>
      </c>
      <c r="M110" s="81" t="e">
        <f t="shared" si="4"/>
        <v>#N/A</v>
      </c>
      <c r="N110" s="80"/>
      <c r="O110" s="13"/>
      <c r="P110" s="13" t="str">
        <f t="shared" si="5"/>
        <v/>
      </c>
      <c r="Q110" s="69" t="str">
        <f t="shared" si="6"/>
        <v/>
      </c>
    </row>
    <row r="111" spans="1:17" s="11" customFormat="1" ht="12.75" customHeight="1">
      <c r="A111"/>
      <c r="B111" s="8">
        <v>10</v>
      </c>
      <c r="C111" s="3"/>
      <c r="D111" s="71" t="e">
        <f>IF(LOOKUP(C111,'START LIST'!B:B,'START LIST'!D:D)&lt;&gt;0,LOOKUP(C111,'START LIST'!B:B,'START LIST'!D:D),"")</f>
        <v>#N/A</v>
      </c>
      <c r="E111" s="71" t="e">
        <f>IF(LOOKUP(C111,'START LIST'!B:B,'START LIST'!F:F)&lt;&gt;0,LOOKUP(C111,'START LIST'!B:B,'START LIST'!F:F),"")</f>
        <v>#N/A</v>
      </c>
      <c r="F111" s="71"/>
      <c r="G111" s="3" t="e">
        <f>IF(LOOKUP(C111,'START LIST'!B:B,'START LIST'!H:H)&lt;&gt;0,LOOKUP(C111,'START LIST'!B:B,'START LIST'!H:H),"")</f>
        <v>#N/A</v>
      </c>
      <c r="H111" s="3"/>
      <c r="I111" s="5"/>
      <c r="L111" s="71" t="e">
        <f>IF(LOOKUP(C111,'START LIST'!B:B,'START LIST'!C:C)&lt;&gt;0,LOOKUP(C111,'START LIST'!B:B,'START LIST'!C:C),"")</f>
        <v>#N/A</v>
      </c>
      <c r="M111" s="81" t="e">
        <f t="shared" si="4"/>
        <v>#N/A</v>
      </c>
      <c r="N111" s="80"/>
      <c r="O111" s="13"/>
      <c r="P111" s="13" t="str">
        <f t="shared" si="5"/>
        <v/>
      </c>
      <c r="Q111" s="69" t="str">
        <f t="shared" si="6"/>
        <v/>
      </c>
    </row>
    <row r="112" spans="1:17" s="11" customFormat="1" ht="13.5" customHeight="1">
      <c r="A112"/>
      <c r="B112" s="8">
        <v>11</v>
      </c>
      <c r="C112" s="3"/>
      <c r="D112" s="71" t="e">
        <f>IF(LOOKUP(C112,'START LIST'!B:B,'START LIST'!D:D)&lt;&gt;0,LOOKUP(C112,'START LIST'!B:B,'START LIST'!D:D),"")</f>
        <v>#N/A</v>
      </c>
      <c r="E112" s="71" t="e">
        <f>IF(LOOKUP(C112,'START LIST'!B:B,'START LIST'!F:F)&lt;&gt;0,LOOKUP(C112,'START LIST'!B:B,'START LIST'!F:F),"")</f>
        <v>#N/A</v>
      </c>
      <c r="F112" s="71"/>
      <c r="G112" s="3" t="e">
        <f>IF(LOOKUP(C112,'START LIST'!B:B,'START LIST'!H:H)&lt;&gt;0,LOOKUP(C112,'START LIST'!B:B,'START LIST'!H:H),"")</f>
        <v>#N/A</v>
      </c>
      <c r="H112" s="3"/>
      <c r="I112" s="5"/>
      <c r="L112" s="71" t="e">
        <f>IF(LOOKUP(C112,'START LIST'!B:B,'START LIST'!C:C)&lt;&gt;0,LOOKUP(C112,'START LIST'!B:B,'START LIST'!C:C),"")</f>
        <v>#N/A</v>
      </c>
      <c r="M112" s="81" t="e">
        <f t="shared" si="4"/>
        <v>#N/A</v>
      </c>
      <c r="N112" s="80"/>
      <c r="O112" s="13"/>
      <c r="P112" s="13" t="str">
        <f t="shared" si="5"/>
        <v/>
      </c>
      <c r="Q112" s="69" t="str">
        <f t="shared" si="6"/>
        <v/>
      </c>
    </row>
    <row r="113" spans="1:17" s="11" customFormat="1" ht="12.75" customHeight="1">
      <c r="A113"/>
      <c r="B113" s="3">
        <v>12</v>
      </c>
      <c r="C113" s="3"/>
      <c r="D113" s="71" t="e">
        <f>IF(LOOKUP(C113,'START LIST'!B:B,'START LIST'!D:D)&lt;&gt;0,LOOKUP(C113,'START LIST'!B:B,'START LIST'!D:D),"")</f>
        <v>#N/A</v>
      </c>
      <c r="E113" s="71" t="e">
        <f>IF(LOOKUP(C113,'START LIST'!B:B,'START LIST'!F:F)&lt;&gt;0,LOOKUP(C113,'START LIST'!B:B,'START LIST'!F:F),"")</f>
        <v>#N/A</v>
      </c>
      <c r="F113" s="71"/>
      <c r="G113" s="3" t="e">
        <f>IF(LOOKUP(C113,'START LIST'!B:B,'START LIST'!H:H)&lt;&gt;0,LOOKUP(C113,'START LIST'!B:B,'START LIST'!H:H),"")</f>
        <v>#N/A</v>
      </c>
      <c r="H113" s="3"/>
      <c r="I113" s="5"/>
      <c r="L113" s="71" t="e">
        <f>IF(LOOKUP(C113,'START LIST'!B:B,'START LIST'!C:C)&lt;&gt;0,LOOKUP(C113,'START LIST'!B:B,'START LIST'!C:C),"")</f>
        <v>#N/A</v>
      </c>
      <c r="M113" s="81" t="e">
        <f t="shared" si="4"/>
        <v>#N/A</v>
      </c>
      <c r="N113" s="80"/>
      <c r="O113" s="13"/>
      <c r="P113" s="13" t="str">
        <f t="shared" si="5"/>
        <v/>
      </c>
      <c r="Q113" s="69" t="str">
        <f t="shared" si="6"/>
        <v/>
      </c>
    </row>
    <row r="114" spans="1:17" s="11" customFormat="1" ht="12.75" customHeight="1">
      <c r="A114"/>
      <c r="B114" s="8">
        <v>13</v>
      </c>
      <c r="C114" s="3"/>
      <c r="D114" s="71" t="e">
        <f>IF(LOOKUP(C114,'START LIST'!B:B,'START LIST'!D:D)&lt;&gt;0,LOOKUP(C114,'START LIST'!B:B,'START LIST'!D:D),"")</f>
        <v>#N/A</v>
      </c>
      <c r="E114" s="71" t="e">
        <f>IF(LOOKUP(C114,'START LIST'!B:B,'START LIST'!F:F)&lt;&gt;0,LOOKUP(C114,'START LIST'!B:B,'START LIST'!F:F),"")</f>
        <v>#N/A</v>
      </c>
      <c r="F114" s="71"/>
      <c r="G114" s="3" t="e">
        <f>IF(LOOKUP(C114,'START LIST'!B:B,'START LIST'!H:H)&lt;&gt;0,LOOKUP(C114,'START LIST'!B:B,'START LIST'!H:H),"")</f>
        <v>#N/A</v>
      </c>
      <c r="H114" s="3"/>
      <c r="I114" s="5"/>
      <c r="L114" s="71" t="e">
        <f>IF(LOOKUP(C114,'START LIST'!B:B,'START LIST'!C:C)&lt;&gt;0,LOOKUP(C114,'START LIST'!B:B,'START LIST'!C:C),"")</f>
        <v>#N/A</v>
      </c>
      <c r="M114" s="81" t="e">
        <f t="shared" si="4"/>
        <v>#N/A</v>
      </c>
      <c r="N114" s="80"/>
      <c r="O114" s="13"/>
      <c r="P114" s="13" t="str">
        <f t="shared" si="5"/>
        <v/>
      </c>
      <c r="Q114" s="69" t="str">
        <f t="shared" si="6"/>
        <v/>
      </c>
    </row>
    <row r="115" spans="1:17" s="11" customFormat="1" ht="13.5" customHeight="1">
      <c r="A115"/>
      <c r="B115" s="3">
        <v>14</v>
      </c>
      <c r="C115" s="3"/>
      <c r="D115" s="71" t="e">
        <f>IF(LOOKUP(C115,'START LIST'!B:B,'START LIST'!D:D)&lt;&gt;0,LOOKUP(C115,'START LIST'!B:B,'START LIST'!D:D),"")</f>
        <v>#N/A</v>
      </c>
      <c r="E115" s="71" t="e">
        <f>IF(LOOKUP(C115,'START LIST'!B:B,'START LIST'!F:F)&lt;&gt;0,LOOKUP(C115,'START LIST'!B:B,'START LIST'!F:F),"")</f>
        <v>#N/A</v>
      </c>
      <c r="F115" s="71"/>
      <c r="G115" s="3" t="e">
        <f>IF(LOOKUP(C115,'START LIST'!B:B,'START LIST'!H:H)&lt;&gt;0,LOOKUP(C115,'START LIST'!B:B,'START LIST'!H:H),"")</f>
        <v>#N/A</v>
      </c>
      <c r="H115" s="3"/>
      <c r="I115" s="5"/>
      <c r="L115" s="71" t="e">
        <f>IF(LOOKUP(C115,'START LIST'!B:B,'START LIST'!C:C)&lt;&gt;0,LOOKUP(C115,'START LIST'!B:B,'START LIST'!C:C),"")</f>
        <v>#N/A</v>
      </c>
      <c r="M115" s="81" t="e">
        <f t="shared" si="4"/>
        <v>#N/A</v>
      </c>
      <c r="N115" s="80"/>
      <c r="O115" s="13"/>
      <c r="P115" s="13" t="str">
        <f t="shared" si="5"/>
        <v/>
      </c>
      <c r="Q115" s="69" t="str">
        <f t="shared" si="6"/>
        <v/>
      </c>
    </row>
    <row r="116" spans="1:17" s="11" customFormat="1" ht="12.75" customHeight="1">
      <c r="A116"/>
      <c r="B116" s="8">
        <v>15</v>
      </c>
      <c r="C116" s="3"/>
      <c r="D116" s="71" t="e">
        <f>IF(LOOKUP(C116,'START LIST'!B:B,'START LIST'!D:D)&lt;&gt;0,LOOKUP(C116,'START LIST'!B:B,'START LIST'!D:D),"")</f>
        <v>#N/A</v>
      </c>
      <c r="E116" s="71" t="e">
        <f>IF(LOOKUP(C116,'START LIST'!B:B,'START LIST'!F:F)&lt;&gt;0,LOOKUP(C116,'START LIST'!B:B,'START LIST'!F:F),"")</f>
        <v>#N/A</v>
      </c>
      <c r="F116" s="71"/>
      <c r="G116" s="3" t="e">
        <f>IF(LOOKUP(C116,'START LIST'!B:B,'START LIST'!H:H)&lt;&gt;0,LOOKUP(C116,'START LIST'!B:B,'START LIST'!H:H),"")</f>
        <v>#N/A</v>
      </c>
      <c r="H116" s="3"/>
      <c r="I116" s="5"/>
      <c r="L116" s="71" t="e">
        <f>IF(LOOKUP(C116,'START LIST'!B:B,'START LIST'!C:C)&lt;&gt;0,LOOKUP(C116,'START LIST'!B:B,'START LIST'!C:C),"")</f>
        <v>#N/A</v>
      </c>
      <c r="M116" s="81" t="e">
        <f t="shared" si="4"/>
        <v>#N/A</v>
      </c>
      <c r="N116" s="80"/>
      <c r="O116" s="13"/>
      <c r="P116" s="13" t="str">
        <f t="shared" si="5"/>
        <v/>
      </c>
      <c r="Q116" s="69" t="str">
        <f t="shared" si="6"/>
        <v/>
      </c>
    </row>
    <row r="117" spans="1:17" s="11" customFormat="1" ht="12.75" customHeight="1">
      <c r="A117" s="10"/>
      <c r="B117" s="8">
        <v>16</v>
      </c>
      <c r="C117" s="3"/>
      <c r="D117" s="71" t="e">
        <f>IF(LOOKUP(C117,'START LIST'!B:B,'START LIST'!D:D)&lt;&gt;0,LOOKUP(C117,'START LIST'!B:B,'START LIST'!D:D),"")</f>
        <v>#N/A</v>
      </c>
      <c r="E117" s="71" t="e">
        <f>IF(LOOKUP(C117,'START LIST'!B:B,'START LIST'!F:F)&lt;&gt;0,LOOKUP(C117,'START LIST'!B:B,'START LIST'!F:F),"")</f>
        <v>#N/A</v>
      </c>
      <c r="F117" s="71"/>
      <c r="G117" s="3" t="e">
        <f>IF(LOOKUP(C117,'START LIST'!B:B,'START LIST'!H:H)&lt;&gt;0,LOOKUP(C117,'START LIST'!B:B,'START LIST'!H:H),"")</f>
        <v>#N/A</v>
      </c>
      <c r="H117" s="3"/>
      <c r="I117" s="5"/>
      <c r="J117" s="10"/>
      <c r="L117" s="71" t="e">
        <f>IF(LOOKUP(C117,'START LIST'!B:B,'START LIST'!C:C)&lt;&gt;0,LOOKUP(C117,'START LIST'!B:B,'START LIST'!C:C),"")</f>
        <v>#N/A</v>
      </c>
      <c r="M117" s="81" t="e">
        <f t="shared" si="4"/>
        <v>#N/A</v>
      </c>
      <c r="N117" s="80"/>
      <c r="O117" s="13"/>
      <c r="P117" s="13" t="str">
        <f t="shared" si="5"/>
        <v/>
      </c>
      <c r="Q117" s="69" t="str">
        <f t="shared" si="6"/>
        <v/>
      </c>
    </row>
    <row r="118" spans="1:17" s="11" customFormat="1" ht="13.5" customHeight="1">
      <c r="A118" s="10"/>
      <c r="B118" s="8">
        <v>17</v>
      </c>
      <c r="C118" s="3"/>
      <c r="D118" s="71" t="e">
        <f>IF(LOOKUP(C118,'START LIST'!B:B,'START LIST'!D:D)&lt;&gt;0,LOOKUP(C118,'START LIST'!B:B,'START LIST'!D:D),"")</f>
        <v>#N/A</v>
      </c>
      <c r="E118" s="71" t="e">
        <f>IF(LOOKUP(C118,'START LIST'!B:B,'START LIST'!F:F)&lt;&gt;0,LOOKUP(C118,'START LIST'!B:B,'START LIST'!F:F),"")</f>
        <v>#N/A</v>
      </c>
      <c r="F118" s="71"/>
      <c r="G118" s="3" t="e">
        <f>IF(LOOKUP(C118,'START LIST'!B:B,'START LIST'!H:H)&lt;&gt;0,LOOKUP(C118,'START LIST'!B:B,'START LIST'!H:H),"")</f>
        <v>#N/A</v>
      </c>
      <c r="H118" s="3"/>
      <c r="I118" s="5"/>
      <c r="J118" s="10"/>
      <c r="L118" s="71" t="e">
        <f>IF(LOOKUP(C118,'START LIST'!B:B,'START LIST'!C:C)&lt;&gt;0,LOOKUP(C118,'START LIST'!B:B,'START LIST'!C:C),"")</f>
        <v>#N/A</v>
      </c>
      <c r="M118" s="81" t="e">
        <f t="shared" si="4"/>
        <v>#N/A</v>
      </c>
      <c r="N118" s="80"/>
      <c r="O118" s="13"/>
      <c r="P118" s="13" t="str">
        <f t="shared" si="5"/>
        <v/>
      </c>
      <c r="Q118" s="69" t="str">
        <f t="shared" si="6"/>
        <v/>
      </c>
    </row>
    <row r="119" spans="1:17" s="11" customFormat="1" ht="12.75" customHeight="1">
      <c r="A119" s="10"/>
      <c r="B119" s="8">
        <v>18</v>
      </c>
      <c r="C119" s="3"/>
      <c r="D119" s="71" t="e">
        <f>IF(LOOKUP(C119,'START LIST'!B:B,'START LIST'!D:D)&lt;&gt;0,LOOKUP(C119,'START LIST'!B:B,'START LIST'!D:D),"")</f>
        <v>#N/A</v>
      </c>
      <c r="E119" s="71" t="e">
        <f>IF(LOOKUP(C119,'START LIST'!B:B,'START LIST'!F:F)&lt;&gt;0,LOOKUP(C119,'START LIST'!B:B,'START LIST'!F:F),"")</f>
        <v>#N/A</v>
      </c>
      <c r="F119" s="71"/>
      <c r="G119" s="3" t="e">
        <f>IF(LOOKUP(C119,'START LIST'!B:B,'START LIST'!H:H)&lt;&gt;0,LOOKUP(C119,'START LIST'!B:B,'START LIST'!H:H),"")</f>
        <v>#N/A</v>
      </c>
      <c r="H119" s="3"/>
      <c r="I119" s="5"/>
      <c r="J119" s="10"/>
      <c r="L119" s="71" t="e">
        <f>IF(LOOKUP(C119,'START LIST'!B:B,'START LIST'!C:C)&lt;&gt;0,LOOKUP(C119,'START LIST'!B:B,'START LIST'!C:C),"")</f>
        <v>#N/A</v>
      </c>
      <c r="M119" s="81" t="e">
        <f t="shared" si="4"/>
        <v>#N/A</v>
      </c>
      <c r="N119" s="80"/>
      <c r="O119" s="13"/>
      <c r="P119" s="13" t="str">
        <f t="shared" si="5"/>
        <v/>
      </c>
      <c r="Q119" s="69" t="str">
        <f t="shared" si="6"/>
        <v/>
      </c>
    </row>
    <row r="120" spans="1:17" s="11" customFormat="1" ht="12.75" customHeight="1">
      <c r="A120" s="10"/>
      <c r="B120" s="8">
        <v>19</v>
      </c>
      <c r="C120" s="3"/>
      <c r="D120" s="71" t="e">
        <f>IF(LOOKUP(C120,'START LIST'!B:B,'START LIST'!D:D)&lt;&gt;0,LOOKUP(C120,'START LIST'!B:B,'START LIST'!D:D),"")</f>
        <v>#N/A</v>
      </c>
      <c r="E120" s="71" t="e">
        <f>IF(LOOKUP(C120,'START LIST'!B:B,'START LIST'!F:F)&lt;&gt;0,LOOKUP(C120,'START LIST'!B:B,'START LIST'!F:F),"")</f>
        <v>#N/A</v>
      </c>
      <c r="F120" s="71"/>
      <c r="G120" s="3" t="e">
        <f>IF(LOOKUP(C120,'START LIST'!B:B,'START LIST'!H:H)&lt;&gt;0,LOOKUP(C120,'START LIST'!B:B,'START LIST'!H:H),"")</f>
        <v>#N/A</v>
      </c>
      <c r="H120" s="3"/>
      <c r="I120" s="5"/>
      <c r="J120" s="10"/>
      <c r="L120" s="71" t="e">
        <f>IF(LOOKUP(C120,'START LIST'!B:B,'START LIST'!C:C)&lt;&gt;0,LOOKUP(C120,'START LIST'!B:B,'START LIST'!C:C),"")</f>
        <v>#N/A</v>
      </c>
      <c r="M120" s="81" t="e">
        <f t="shared" si="4"/>
        <v>#N/A</v>
      </c>
      <c r="N120" s="80"/>
      <c r="O120" s="13"/>
      <c r="P120" s="13" t="str">
        <f t="shared" si="5"/>
        <v/>
      </c>
      <c r="Q120" s="69" t="str">
        <f t="shared" si="6"/>
        <v/>
      </c>
    </row>
    <row r="121" spans="1:17" s="11" customFormat="1" ht="13.5" customHeight="1">
      <c r="A121" s="17"/>
      <c r="B121" s="8">
        <v>20</v>
      </c>
      <c r="C121" s="3"/>
      <c r="D121" s="71" t="e">
        <f>IF(LOOKUP(C121,'START LIST'!B:B,'START LIST'!D:D)&lt;&gt;0,LOOKUP(C121,'START LIST'!B:B,'START LIST'!D:D),"")</f>
        <v>#N/A</v>
      </c>
      <c r="E121" s="71" t="e">
        <f>IF(LOOKUP(C121,'START LIST'!B:B,'START LIST'!F:F)&lt;&gt;0,LOOKUP(C121,'START LIST'!B:B,'START LIST'!F:F),"")</f>
        <v>#N/A</v>
      </c>
      <c r="F121" s="71"/>
      <c r="G121" s="3" t="e">
        <f>IF(LOOKUP(C121,'START LIST'!B:B,'START LIST'!H:H)&lt;&gt;0,LOOKUP(C121,'START LIST'!B:B,'START LIST'!H:H),"")</f>
        <v>#N/A</v>
      </c>
      <c r="H121" s="3"/>
      <c r="I121" s="5"/>
      <c r="J121" s="10"/>
      <c r="L121" s="71" t="e">
        <f>IF(LOOKUP(C121,'START LIST'!B:B,'START LIST'!C:C)&lt;&gt;0,LOOKUP(C121,'START LIST'!B:B,'START LIST'!C:C),"")</f>
        <v>#N/A</v>
      </c>
      <c r="M121" s="81" t="e">
        <f t="shared" si="4"/>
        <v>#N/A</v>
      </c>
      <c r="N121" s="80"/>
      <c r="O121" s="13"/>
      <c r="P121" s="13" t="str">
        <f t="shared" si="5"/>
        <v/>
      </c>
      <c r="Q121" s="69" t="str">
        <f t="shared" si="6"/>
        <v/>
      </c>
    </row>
    <row r="122" spans="1:17" s="11" customFormat="1" ht="12.75" customHeight="1">
      <c r="A122" s="17"/>
      <c r="B122" s="8">
        <v>21</v>
      </c>
      <c r="C122" s="3"/>
      <c r="D122" s="71" t="e">
        <f>IF(LOOKUP(C122,'START LIST'!B:B,'START LIST'!D:D)&lt;&gt;0,LOOKUP(C122,'START LIST'!B:B,'START LIST'!D:D),"")</f>
        <v>#N/A</v>
      </c>
      <c r="E122" s="71" t="e">
        <f>IF(LOOKUP(C122,'START LIST'!B:B,'START LIST'!F:F)&lt;&gt;0,LOOKUP(C122,'START LIST'!B:B,'START LIST'!F:F),"")</f>
        <v>#N/A</v>
      </c>
      <c r="F122" s="71"/>
      <c r="G122" s="3" t="e">
        <f>IF(LOOKUP(C122,'START LIST'!B:B,'START LIST'!H:H)&lt;&gt;0,LOOKUP(C122,'START LIST'!B:B,'START LIST'!H:H),"")</f>
        <v>#N/A</v>
      </c>
      <c r="H122" s="3"/>
      <c r="I122" s="5"/>
      <c r="J122" s="10"/>
      <c r="N122" s="10"/>
      <c r="O122" s="10"/>
      <c r="P122" s="10"/>
      <c r="Q122" s="72"/>
    </row>
    <row r="123" spans="1:17" s="11" customFormat="1" ht="12.75" customHeight="1">
      <c r="A123" s="17"/>
      <c r="B123" s="8">
        <v>22</v>
      </c>
      <c r="C123" s="3"/>
      <c r="D123" s="71" t="e">
        <f>IF(LOOKUP(C123,'START LIST'!B:B,'START LIST'!D:D)&lt;&gt;0,LOOKUP(C123,'START LIST'!B:B,'START LIST'!D:D),"")</f>
        <v>#N/A</v>
      </c>
      <c r="E123" s="71" t="e">
        <f>IF(LOOKUP(C123,'START LIST'!B:B,'START LIST'!F:F)&lt;&gt;0,LOOKUP(C123,'START LIST'!B:B,'START LIST'!F:F),"")</f>
        <v>#N/A</v>
      </c>
      <c r="F123" s="71"/>
      <c r="G123" s="3" t="e">
        <f>IF(LOOKUP(C123,'START LIST'!B:B,'START LIST'!H:H)&lt;&gt;0,LOOKUP(C123,'START LIST'!B:B,'START LIST'!H:H),"")</f>
        <v>#N/A</v>
      </c>
      <c r="H123" s="3"/>
      <c r="I123" s="5"/>
      <c r="J123" s="10"/>
      <c r="N123" s="10"/>
      <c r="O123" s="10"/>
      <c r="P123" s="10"/>
      <c r="Q123" s="72"/>
    </row>
    <row r="124" spans="1:17" s="11" customFormat="1" ht="13.5" customHeight="1">
      <c r="A124" s="17"/>
      <c r="B124" s="8">
        <v>23</v>
      </c>
      <c r="C124" s="3"/>
      <c r="D124" s="71" t="e">
        <f>IF(LOOKUP(C124,'START LIST'!B:B,'START LIST'!D:D)&lt;&gt;0,LOOKUP(C124,'START LIST'!B:B,'START LIST'!D:D),"")</f>
        <v>#N/A</v>
      </c>
      <c r="E124" s="71" t="e">
        <f>IF(LOOKUP(C124,'START LIST'!B:B,'START LIST'!F:F)&lt;&gt;0,LOOKUP(C124,'START LIST'!B:B,'START LIST'!F:F),"")</f>
        <v>#N/A</v>
      </c>
      <c r="F124" s="71"/>
      <c r="G124" s="3" t="e">
        <f>IF(LOOKUP(C124,'START LIST'!B:B,'START LIST'!H:H)&lt;&gt;0,LOOKUP(C124,'START LIST'!B:B,'START LIST'!H:H),"")</f>
        <v>#N/A</v>
      </c>
      <c r="H124" s="3"/>
      <c r="I124" s="5"/>
      <c r="J124" s="10"/>
      <c r="N124" s="10"/>
      <c r="O124" s="10"/>
      <c r="P124" s="10"/>
      <c r="Q124" s="72"/>
    </row>
    <row r="125" spans="1:17" s="11" customFormat="1">
      <c r="A125" s="17"/>
      <c r="B125" s="8">
        <v>24</v>
      </c>
      <c r="C125" s="3"/>
      <c r="D125" s="71" t="e">
        <f>IF(LOOKUP(C125,'START LIST'!B:B,'START LIST'!D:D)&lt;&gt;0,LOOKUP(C125,'START LIST'!B:B,'START LIST'!D:D),"")</f>
        <v>#N/A</v>
      </c>
      <c r="E125" s="71" t="e">
        <f>IF(LOOKUP(C125,'START LIST'!B:B,'START LIST'!F:F)&lt;&gt;0,LOOKUP(C125,'START LIST'!B:B,'START LIST'!F:F),"")</f>
        <v>#N/A</v>
      </c>
      <c r="F125" s="71"/>
      <c r="G125" s="3" t="e">
        <f>IF(LOOKUP(C125,'START LIST'!B:B,'START LIST'!H:H)&lt;&gt;0,LOOKUP(C125,'START LIST'!B:B,'START LIST'!H:H),"")</f>
        <v>#N/A</v>
      </c>
      <c r="H125" s="3"/>
      <c r="I125" s="5"/>
      <c r="J125" s="10"/>
      <c r="N125" s="10"/>
      <c r="O125" s="10"/>
      <c r="P125" s="10"/>
      <c r="Q125" s="72"/>
    </row>
    <row r="126" spans="1:17" s="11" customFormat="1">
      <c r="A126" s="17"/>
      <c r="B126" s="8">
        <v>25</v>
      </c>
      <c r="C126" s="3"/>
      <c r="D126" s="71" t="e">
        <f>IF(LOOKUP(C126,'START LIST'!B:B,'START LIST'!D:D)&lt;&gt;0,LOOKUP(C126,'START LIST'!B:B,'START LIST'!D:D),"")</f>
        <v>#N/A</v>
      </c>
      <c r="E126" s="71" t="e">
        <f>IF(LOOKUP(C126,'START LIST'!B:B,'START LIST'!F:F)&lt;&gt;0,LOOKUP(C126,'START LIST'!B:B,'START LIST'!F:F),"")</f>
        <v>#N/A</v>
      </c>
      <c r="F126" s="71"/>
      <c r="G126" s="3" t="e">
        <f>IF(LOOKUP(C126,'START LIST'!B:B,'START LIST'!H:H)&lt;&gt;0,LOOKUP(C126,'START LIST'!B:B,'START LIST'!H:H),"")</f>
        <v>#N/A</v>
      </c>
      <c r="H126" s="3"/>
      <c r="I126" s="5"/>
      <c r="J126" s="10"/>
      <c r="N126" s="10"/>
      <c r="O126" s="10"/>
      <c r="P126" s="10"/>
      <c r="Q126" s="72"/>
    </row>
    <row r="127" spans="1:17" s="11" customFormat="1">
      <c r="A127" s="17"/>
      <c r="B127" s="8">
        <v>26</v>
      </c>
      <c r="C127" s="3"/>
      <c r="D127" s="71" t="e">
        <f>IF(LOOKUP(C127,'START LIST'!B:B,'START LIST'!D:D)&lt;&gt;0,LOOKUP(C127,'START LIST'!B:B,'START LIST'!D:D),"")</f>
        <v>#N/A</v>
      </c>
      <c r="E127" s="71" t="e">
        <f>IF(LOOKUP(C127,'START LIST'!B:B,'START LIST'!F:F)&lt;&gt;0,LOOKUP(C127,'START LIST'!B:B,'START LIST'!F:F),"")</f>
        <v>#N/A</v>
      </c>
      <c r="F127" s="71"/>
      <c r="G127" s="3" t="e">
        <f>IF(LOOKUP(C127,'START LIST'!B:B,'START LIST'!H:H)&lt;&gt;0,LOOKUP(C127,'START LIST'!B:B,'START LIST'!H:H),"")</f>
        <v>#N/A</v>
      </c>
      <c r="H127" s="3"/>
      <c r="I127" s="5"/>
      <c r="J127" s="10"/>
      <c r="N127" s="10"/>
      <c r="O127" s="10"/>
      <c r="P127" s="10"/>
      <c r="Q127" s="72"/>
    </row>
    <row r="128" spans="1:17" s="11" customFormat="1">
      <c r="A128" s="17"/>
      <c r="B128" s="8">
        <v>27</v>
      </c>
      <c r="C128" s="3"/>
      <c r="D128" s="71" t="e">
        <f>IF(LOOKUP(C128,'START LIST'!B:B,'START LIST'!D:D)&lt;&gt;0,LOOKUP(C128,'START LIST'!B:B,'START LIST'!D:D),"")</f>
        <v>#N/A</v>
      </c>
      <c r="E128" s="71" t="e">
        <f>IF(LOOKUP(C128,'START LIST'!B:B,'START LIST'!F:F)&lt;&gt;0,LOOKUP(C128,'START LIST'!B:B,'START LIST'!F:F),"")</f>
        <v>#N/A</v>
      </c>
      <c r="F128" s="71"/>
      <c r="G128" s="3" t="e">
        <f>IF(LOOKUP(C128,'START LIST'!B:B,'START LIST'!H:H)&lt;&gt;0,LOOKUP(C128,'START LIST'!B:B,'START LIST'!H:H),"")</f>
        <v>#N/A</v>
      </c>
      <c r="H128" s="3"/>
      <c r="I128" s="5"/>
      <c r="J128" s="10"/>
      <c r="N128" s="10"/>
      <c r="O128" s="10"/>
      <c r="P128" s="10"/>
      <c r="Q128" s="72"/>
    </row>
    <row r="129" spans="1:17" s="11" customFormat="1">
      <c r="A129" s="17"/>
      <c r="B129" s="8">
        <v>28</v>
      </c>
      <c r="C129" s="3"/>
      <c r="D129" s="71" t="e">
        <f>IF(LOOKUP(C129,'START LIST'!B:B,'START LIST'!D:D)&lt;&gt;0,LOOKUP(C129,'START LIST'!B:B,'START LIST'!D:D),"")</f>
        <v>#N/A</v>
      </c>
      <c r="E129" s="71" t="e">
        <f>IF(LOOKUP(C129,'START LIST'!B:B,'START LIST'!F:F)&lt;&gt;0,LOOKUP(C129,'START LIST'!B:B,'START LIST'!F:F),"")</f>
        <v>#N/A</v>
      </c>
      <c r="F129" s="71"/>
      <c r="G129" s="3" t="e">
        <f>IF(LOOKUP(C129,'START LIST'!B:B,'START LIST'!H:H)&lt;&gt;0,LOOKUP(C129,'START LIST'!B:B,'START LIST'!H:H),"")</f>
        <v>#N/A</v>
      </c>
      <c r="H129" s="3"/>
      <c r="I129" s="5"/>
      <c r="J129" s="10"/>
      <c r="N129" s="10"/>
      <c r="O129" s="10"/>
      <c r="P129" s="10"/>
      <c r="Q129" s="72"/>
    </row>
    <row r="130" spans="1:17" s="11" customFormat="1">
      <c r="A130" s="17"/>
      <c r="B130" s="8">
        <v>29</v>
      </c>
      <c r="C130" s="3"/>
      <c r="D130" s="71" t="e">
        <f>IF(LOOKUP(C130,'START LIST'!B:B,'START LIST'!D:D)&lt;&gt;0,LOOKUP(C130,'START LIST'!B:B,'START LIST'!D:D),"")</f>
        <v>#N/A</v>
      </c>
      <c r="E130" s="71" t="e">
        <f>IF(LOOKUP(C130,'START LIST'!B:B,'START LIST'!F:F)&lt;&gt;0,LOOKUP(C130,'START LIST'!B:B,'START LIST'!F:F),"")</f>
        <v>#N/A</v>
      </c>
      <c r="F130" s="71"/>
      <c r="G130" s="3" t="e">
        <f>IF(LOOKUP(C130,'START LIST'!B:B,'START LIST'!H:H)&lt;&gt;0,LOOKUP(C130,'START LIST'!B:B,'START LIST'!H:H),"")</f>
        <v>#N/A</v>
      </c>
      <c r="H130" s="3"/>
      <c r="I130" s="5"/>
      <c r="J130" s="10"/>
      <c r="N130" s="10"/>
      <c r="O130" s="10"/>
      <c r="P130" s="10"/>
      <c r="Q130" s="72"/>
    </row>
    <row r="131" spans="1:17" s="11" customFormat="1">
      <c r="A131" s="17"/>
      <c r="B131" s="8">
        <v>30</v>
      </c>
      <c r="C131" s="3"/>
      <c r="D131" s="71" t="e">
        <f>IF(LOOKUP(C131,'START LIST'!B:B,'START LIST'!D:D)&lt;&gt;0,LOOKUP(C131,'START LIST'!B:B,'START LIST'!D:D),"")</f>
        <v>#N/A</v>
      </c>
      <c r="E131" s="71" t="e">
        <f>IF(LOOKUP(C131,'START LIST'!B:B,'START LIST'!F:F)&lt;&gt;0,LOOKUP(C131,'START LIST'!B:B,'START LIST'!F:F),"")</f>
        <v>#N/A</v>
      </c>
      <c r="F131" s="71"/>
      <c r="G131" s="3" t="e">
        <f>IF(LOOKUP(C131,'START LIST'!B:B,'START LIST'!H:H)&lt;&gt;0,LOOKUP(C131,'START LIST'!B:B,'START LIST'!H:H),"")</f>
        <v>#N/A</v>
      </c>
      <c r="H131" s="3"/>
      <c r="I131" s="5"/>
      <c r="J131" s="10"/>
      <c r="N131" s="10"/>
      <c r="O131" s="10"/>
      <c r="P131" s="10"/>
      <c r="Q131" s="72"/>
    </row>
    <row r="132" spans="1:17" s="11" customFormat="1">
      <c r="A132" s="10"/>
      <c r="B132" s="8">
        <v>31</v>
      </c>
      <c r="C132" s="3"/>
      <c r="D132" s="71" t="e">
        <f>IF(LOOKUP(C132,'START LIST'!B:B,'START LIST'!D:D)&lt;&gt;0,LOOKUP(C132,'START LIST'!B:B,'START LIST'!D:D),"")</f>
        <v>#N/A</v>
      </c>
      <c r="E132" s="71" t="e">
        <f>IF(LOOKUP(C132,'START LIST'!B:B,'START LIST'!F:F)&lt;&gt;0,LOOKUP(C132,'START LIST'!B:B,'START LIST'!F:F),"")</f>
        <v>#N/A</v>
      </c>
      <c r="F132" s="71"/>
      <c r="G132" s="3" t="e">
        <f>IF(LOOKUP(C132,'START LIST'!B:B,'START LIST'!H:H)&lt;&gt;0,LOOKUP(C132,'START LIST'!B:B,'START LIST'!H:H),"")</f>
        <v>#N/A</v>
      </c>
      <c r="H132" s="3"/>
      <c r="I132" s="5"/>
      <c r="J132" s="10"/>
      <c r="N132" s="10"/>
      <c r="O132" s="10"/>
      <c r="P132" s="10"/>
      <c r="Q132" s="72"/>
    </row>
    <row r="133" spans="1:17" s="11" customFormat="1">
      <c r="A133" s="10"/>
      <c r="B133" s="8">
        <v>32</v>
      </c>
      <c r="C133" s="3"/>
      <c r="D133" s="71" t="e">
        <f>IF(LOOKUP(C133,'START LIST'!B:B,'START LIST'!D:D)&lt;&gt;0,LOOKUP(C133,'START LIST'!B:B,'START LIST'!D:D),"")</f>
        <v>#N/A</v>
      </c>
      <c r="E133" s="71" t="e">
        <f>IF(LOOKUP(C133,'START LIST'!B:B,'START LIST'!F:F)&lt;&gt;0,LOOKUP(C133,'START LIST'!B:B,'START LIST'!F:F),"")</f>
        <v>#N/A</v>
      </c>
      <c r="F133" s="71"/>
      <c r="G133" s="3" t="e">
        <f>IF(LOOKUP(C133,'START LIST'!B:B,'START LIST'!H:H)&lt;&gt;0,LOOKUP(C133,'START LIST'!B:B,'START LIST'!H:H),"")</f>
        <v>#N/A</v>
      </c>
      <c r="H133" s="3"/>
      <c r="I133" s="5"/>
      <c r="J133" s="10"/>
      <c r="N133" s="10"/>
      <c r="O133" s="10"/>
      <c r="P133" s="10"/>
      <c r="Q133" s="72"/>
    </row>
    <row r="134" spans="1:17" s="11" customFormat="1">
      <c r="A134" s="10"/>
      <c r="B134" s="8">
        <v>33</v>
      </c>
      <c r="C134" s="3"/>
      <c r="D134" s="71" t="e">
        <f>IF(LOOKUP(C134,'START LIST'!B:B,'START LIST'!D:D)&lt;&gt;0,LOOKUP(C134,'START LIST'!B:B,'START LIST'!D:D),"")</f>
        <v>#N/A</v>
      </c>
      <c r="E134" s="71" t="e">
        <f>IF(LOOKUP(C134,'START LIST'!B:B,'START LIST'!F:F)&lt;&gt;0,LOOKUP(C134,'START LIST'!B:B,'START LIST'!F:F),"")</f>
        <v>#N/A</v>
      </c>
      <c r="F134" s="71"/>
      <c r="G134" s="3" t="e">
        <f>IF(LOOKUP(C134,'START LIST'!B:B,'START LIST'!H:H)&lt;&gt;0,LOOKUP(C134,'START LIST'!B:B,'START LIST'!H:H),"")</f>
        <v>#N/A</v>
      </c>
      <c r="H134" s="3"/>
      <c r="I134" s="5"/>
      <c r="J134" s="10"/>
      <c r="N134" s="10"/>
      <c r="O134" s="10"/>
      <c r="P134" s="10"/>
      <c r="Q134" s="72"/>
    </row>
    <row r="135" spans="1:17" s="11" customFormat="1">
      <c r="A135" s="10"/>
      <c r="B135" s="8">
        <v>34</v>
      </c>
      <c r="C135" s="3"/>
      <c r="D135" s="71" t="e">
        <f>IF(LOOKUP(C135,'START LIST'!B:B,'START LIST'!D:D)&lt;&gt;0,LOOKUP(C135,'START LIST'!B:B,'START LIST'!D:D),"")</f>
        <v>#N/A</v>
      </c>
      <c r="E135" s="71" t="e">
        <f>IF(LOOKUP(C135,'START LIST'!B:B,'START LIST'!F:F)&lt;&gt;0,LOOKUP(C135,'START LIST'!B:B,'START LIST'!F:F),"")</f>
        <v>#N/A</v>
      </c>
      <c r="F135" s="71"/>
      <c r="G135" s="3" t="e">
        <f>IF(LOOKUP(C135,'START LIST'!B:B,'START LIST'!H:H)&lt;&gt;0,LOOKUP(C135,'START LIST'!B:B,'START LIST'!H:H),"")</f>
        <v>#N/A</v>
      </c>
      <c r="H135" s="3"/>
      <c r="I135" s="5"/>
      <c r="J135" s="10"/>
      <c r="N135" s="10"/>
      <c r="O135" s="10"/>
      <c r="P135" s="10"/>
      <c r="Q135" s="72"/>
    </row>
    <row r="136" spans="1:17" s="11" customFormat="1">
      <c r="A136" s="10"/>
      <c r="B136" s="8">
        <v>35</v>
      </c>
      <c r="C136" s="3"/>
      <c r="D136" s="71" t="e">
        <f>IF(LOOKUP(C136,'START LIST'!B:B,'START LIST'!D:D)&lt;&gt;0,LOOKUP(C136,'START LIST'!B:B,'START LIST'!D:D),"")</f>
        <v>#N/A</v>
      </c>
      <c r="E136" s="71" t="e">
        <f>IF(LOOKUP(C136,'START LIST'!B:B,'START LIST'!F:F)&lt;&gt;0,LOOKUP(C136,'START LIST'!B:B,'START LIST'!F:F),"")</f>
        <v>#N/A</v>
      </c>
      <c r="F136" s="71"/>
      <c r="G136" s="3" t="e">
        <f>IF(LOOKUP(C136,'START LIST'!B:B,'START LIST'!H:H)&lt;&gt;0,LOOKUP(C136,'START LIST'!B:B,'START LIST'!H:H),"")</f>
        <v>#N/A</v>
      </c>
      <c r="H136" s="3"/>
      <c r="I136" s="5"/>
      <c r="J136" s="10"/>
      <c r="N136" s="10"/>
      <c r="O136" s="10"/>
      <c r="P136" s="10"/>
      <c r="Q136" s="72"/>
    </row>
    <row r="137" spans="1:17" s="11" customFormat="1">
      <c r="A137" s="10"/>
      <c r="B137" s="8">
        <v>36</v>
      </c>
      <c r="C137" s="3"/>
      <c r="D137" s="71" t="e">
        <f>IF(LOOKUP(C137,'START LIST'!B:B,'START LIST'!D:D)&lt;&gt;0,LOOKUP(C137,'START LIST'!B:B,'START LIST'!D:D),"")</f>
        <v>#N/A</v>
      </c>
      <c r="E137" s="71" t="e">
        <f>IF(LOOKUP(C137,'START LIST'!B:B,'START LIST'!F:F)&lt;&gt;0,LOOKUP(C137,'START LIST'!B:B,'START LIST'!F:F),"")</f>
        <v>#N/A</v>
      </c>
      <c r="F137" s="71"/>
      <c r="G137" s="3" t="e">
        <f>IF(LOOKUP(C137,'START LIST'!B:B,'START LIST'!H:H)&lt;&gt;0,LOOKUP(C137,'START LIST'!B:B,'START LIST'!H:H),"")</f>
        <v>#N/A</v>
      </c>
      <c r="H137" s="3"/>
      <c r="I137" s="5"/>
      <c r="J137" s="10"/>
      <c r="N137" s="10"/>
      <c r="O137" s="10"/>
      <c r="P137" s="10"/>
      <c r="Q137" s="72"/>
    </row>
    <row r="138" spans="1:17" s="11" customFormat="1">
      <c r="A138" s="17"/>
      <c r="B138" s="8">
        <v>37</v>
      </c>
      <c r="C138" s="3"/>
      <c r="D138" s="71" t="e">
        <f>IF(LOOKUP(C138,'START LIST'!B:B,'START LIST'!D:D)&lt;&gt;0,LOOKUP(C138,'START LIST'!B:B,'START LIST'!D:D),"")</f>
        <v>#N/A</v>
      </c>
      <c r="E138" s="71" t="e">
        <f>IF(LOOKUP(C138,'START LIST'!B:B,'START LIST'!F:F)&lt;&gt;0,LOOKUP(C138,'START LIST'!B:B,'START LIST'!F:F),"")</f>
        <v>#N/A</v>
      </c>
      <c r="F138" s="71"/>
      <c r="G138" s="3" t="e">
        <f>IF(LOOKUP(C138,'START LIST'!B:B,'START LIST'!H:H)&lt;&gt;0,LOOKUP(C138,'START LIST'!B:B,'START LIST'!H:H),"")</f>
        <v>#N/A</v>
      </c>
      <c r="H138" s="3"/>
      <c r="I138" s="5"/>
      <c r="J138" s="10"/>
      <c r="N138" s="10"/>
      <c r="O138" s="10"/>
      <c r="P138" s="10"/>
      <c r="Q138" s="72"/>
    </row>
    <row r="139" spans="1:17" s="11" customFormat="1">
      <c r="A139" s="17"/>
      <c r="B139" s="8">
        <v>38</v>
      </c>
      <c r="C139" s="3"/>
      <c r="D139" s="71" t="e">
        <f>IF(LOOKUP(C139,'START LIST'!B:B,'START LIST'!D:D)&lt;&gt;0,LOOKUP(C139,'START LIST'!B:B,'START LIST'!D:D),"")</f>
        <v>#N/A</v>
      </c>
      <c r="E139" s="71" t="e">
        <f>IF(LOOKUP(C139,'START LIST'!B:B,'START LIST'!F:F)&lt;&gt;0,LOOKUP(C139,'START LIST'!B:B,'START LIST'!F:F),"")</f>
        <v>#N/A</v>
      </c>
      <c r="F139" s="71"/>
      <c r="G139" s="3" t="e">
        <f>IF(LOOKUP(C139,'START LIST'!B:B,'START LIST'!H:H)&lt;&gt;0,LOOKUP(C139,'START LIST'!B:B,'START LIST'!H:H),"")</f>
        <v>#N/A</v>
      </c>
      <c r="H139" s="3"/>
      <c r="I139" s="5"/>
      <c r="J139" s="10"/>
      <c r="N139" s="10"/>
      <c r="O139" s="10"/>
      <c r="P139" s="10"/>
      <c r="Q139" s="72"/>
    </row>
    <row r="140" spans="1:17" s="11" customFormat="1">
      <c r="A140" s="17"/>
      <c r="B140" s="8">
        <v>39</v>
      </c>
      <c r="C140" s="3"/>
      <c r="D140" s="71" t="e">
        <f>IF(LOOKUP(C140,'START LIST'!B:B,'START LIST'!D:D)&lt;&gt;0,LOOKUP(C140,'START LIST'!B:B,'START LIST'!D:D),"")</f>
        <v>#N/A</v>
      </c>
      <c r="E140" s="71" t="e">
        <f>IF(LOOKUP(C140,'START LIST'!B:B,'START LIST'!F:F)&lt;&gt;0,LOOKUP(C140,'START LIST'!B:B,'START LIST'!F:F),"")</f>
        <v>#N/A</v>
      </c>
      <c r="F140" s="71"/>
      <c r="G140" s="3" t="e">
        <f>IF(LOOKUP(C140,'START LIST'!B:B,'START LIST'!H:H)&lt;&gt;0,LOOKUP(C140,'START LIST'!B:B,'START LIST'!H:H),"")</f>
        <v>#N/A</v>
      </c>
      <c r="H140" s="3"/>
      <c r="I140" s="5"/>
      <c r="J140" s="10"/>
      <c r="N140" s="10"/>
      <c r="O140" s="10"/>
      <c r="P140" s="10"/>
      <c r="Q140" s="72"/>
    </row>
    <row r="141" spans="1:17" s="11" customFormat="1">
      <c r="A141" s="10"/>
      <c r="B141" s="8">
        <v>40</v>
      </c>
      <c r="C141" s="3"/>
      <c r="D141" s="71" t="e">
        <f>IF(LOOKUP(C141,'START LIST'!B:B,'START LIST'!D:D)&lt;&gt;0,LOOKUP(C141,'START LIST'!B:B,'START LIST'!D:D),"")</f>
        <v>#N/A</v>
      </c>
      <c r="E141" s="71" t="e">
        <f>IF(LOOKUP(C141,'START LIST'!B:B,'START LIST'!F:F)&lt;&gt;0,LOOKUP(C141,'START LIST'!B:B,'START LIST'!F:F),"")</f>
        <v>#N/A</v>
      </c>
      <c r="F141" s="71"/>
      <c r="G141" s="3" t="e">
        <f>IF(LOOKUP(C141,'START LIST'!B:B,'START LIST'!H:H)&lt;&gt;0,LOOKUP(C141,'START LIST'!B:B,'START LIST'!H:H),"")</f>
        <v>#N/A</v>
      </c>
      <c r="H141" s="3"/>
      <c r="I141" s="5"/>
      <c r="J141" s="10"/>
      <c r="N141" s="10"/>
      <c r="O141" s="10"/>
      <c r="P141" s="10"/>
      <c r="Q141" s="72"/>
    </row>
    <row r="142" spans="1:17" s="11" customFormat="1">
      <c r="A142" s="10"/>
      <c r="B142" s="8">
        <v>41</v>
      </c>
      <c r="C142" s="3"/>
      <c r="D142" s="71" t="e">
        <f>IF(LOOKUP(C142,'START LIST'!B:B,'START LIST'!D:D)&lt;&gt;0,LOOKUP(C142,'START LIST'!B:B,'START LIST'!D:D),"")</f>
        <v>#N/A</v>
      </c>
      <c r="E142" s="71" t="e">
        <f>IF(LOOKUP(C142,'START LIST'!B:B,'START LIST'!F:F)&lt;&gt;0,LOOKUP(C142,'START LIST'!B:B,'START LIST'!F:F),"")</f>
        <v>#N/A</v>
      </c>
      <c r="F142" s="71"/>
      <c r="G142" s="3" t="e">
        <f>IF(LOOKUP(C142,'START LIST'!B:B,'START LIST'!H:H)&lt;&gt;0,LOOKUP(C142,'START LIST'!B:B,'START LIST'!H:H),"")</f>
        <v>#N/A</v>
      </c>
      <c r="H142" s="3"/>
      <c r="I142" s="5"/>
      <c r="J142" s="10"/>
      <c r="N142" s="10"/>
      <c r="O142" s="10"/>
      <c r="P142" s="10"/>
      <c r="Q142" s="72"/>
    </row>
    <row r="143" spans="1:17" s="11" customFormat="1">
      <c r="A143" s="10"/>
      <c r="B143" s="8">
        <v>42</v>
      </c>
      <c r="C143" s="3"/>
      <c r="D143" s="71" t="e">
        <f>IF(LOOKUP(C143,'START LIST'!B:B,'START LIST'!D:D)&lt;&gt;0,LOOKUP(C143,'START LIST'!B:B,'START LIST'!D:D),"")</f>
        <v>#N/A</v>
      </c>
      <c r="E143" s="71" t="e">
        <f>IF(LOOKUP(C143,'START LIST'!B:B,'START LIST'!F:F)&lt;&gt;0,LOOKUP(C143,'START LIST'!B:B,'START LIST'!F:F),"")</f>
        <v>#N/A</v>
      </c>
      <c r="F143" s="71"/>
      <c r="G143" s="3" t="e">
        <f>IF(LOOKUP(C143,'START LIST'!B:B,'START LIST'!H:H)&lt;&gt;0,LOOKUP(C143,'START LIST'!B:B,'START LIST'!H:H),"")</f>
        <v>#N/A</v>
      </c>
      <c r="H143" s="3"/>
      <c r="I143" s="5"/>
      <c r="J143" s="10"/>
      <c r="N143" s="10"/>
      <c r="O143" s="10"/>
      <c r="P143" s="10"/>
      <c r="Q143" s="72"/>
    </row>
    <row r="144" spans="1:17" s="11" customFormat="1">
      <c r="A144" s="10"/>
      <c r="B144" s="8">
        <v>43</v>
      </c>
      <c r="C144" s="3"/>
      <c r="D144" s="71" t="e">
        <f>IF(LOOKUP(C144,'START LIST'!B:B,'START LIST'!D:D)&lt;&gt;0,LOOKUP(C144,'START LIST'!B:B,'START LIST'!D:D),"")</f>
        <v>#N/A</v>
      </c>
      <c r="E144" s="71" t="e">
        <f>IF(LOOKUP(C144,'START LIST'!B:B,'START LIST'!F:F)&lt;&gt;0,LOOKUP(C144,'START LIST'!B:B,'START LIST'!F:F),"")</f>
        <v>#N/A</v>
      </c>
      <c r="F144" s="71"/>
      <c r="G144" s="3" t="e">
        <f>IF(LOOKUP(C144,'START LIST'!B:B,'START LIST'!H:H)&lt;&gt;0,LOOKUP(C144,'START LIST'!B:B,'START LIST'!H:H),"")</f>
        <v>#N/A</v>
      </c>
      <c r="H144" s="3"/>
      <c r="I144" s="5"/>
      <c r="J144" s="10"/>
      <c r="N144" s="10"/>
      <c r="O144" s="10"/>
      <c r="P144" s="10"/>
      <c r="Q144" s="72"/>
    </row>
    <row r="145" spans="1:17" s="11" customFormat="1">
      <c r="A145" s="10"/>
      <c r="B145" s="8">
        <v>44</v>
      </c>
      <c r="C145" s="3"/>
      <c r="D145" s="71" t="e">
        <f>IF(LOOKUP(C145,'START LIST'!B:B,'START LIST'!D:D)&lt;&gt;0,LOOKUP(C145,'START LIST'!B:B,'START LIST'!D:D),"")</f>
        <v>#N/A</v>
      </c>
      <c r="E145" s="71" t="e">
        <f>IF(LOOKUP(C145,'START LIST'!B:B,'START LIST'!F:F)&lt;&gt;0,LOOKUP(C145,'START LIST'!B:B,'START LIST'!F:F),"")</f>
        <v>#N/A</v>
      </c>
      <c r="F145" s="71"/>
      <c r="G145" s="3" t="e">
        <f>IF(LOOKUP(C145,'START LIST'!B:B,'START LIST'!H:H)&lt;&gt;0,LOOKUP(C145,'START LIST'!B:B,'START LIST'!H:H),"")</f>
        <v>#N/A</v>
      </c>
      <c r="H145" s="3"/>
      <c r="I145" s="5"/>
      <c r="J145" s="10"/>
      <c r="N145" s="10"/>
      <c r="O145" s="10"/>
      <c r="P145" s="10"/>
      <c r="Q145" s="72"/>
    </row>
    <row r="146" spans="1:17" s="11" customFormat="1">
      <c r="A146" s="10"/>
      <c r="B146" s="8">
        <v>45</v>
      </c>
      <c r="C146" s="3"/>
      <c r="D146" s="71" t="e">
        <f>IF(LOOKUP(C146,'START LIST'!B:B,'START LIST'!D:D)&lt;&gt;0,LOOKUP(C146,'START LIST'!B:B,'START LIST'!D:D),"")</f>
        <v>#N/A</v>
      </c>
      <c r="E146" s="71" t="e">
        <f>IF(LOOKUP(C146,'START LIST'!B:B,'START LIST'!F:F)&lt;&gt;0,LOOKUP(C146,'START LIST'!B:B,'START LIST'!F:F),"")</f>
        <v>#N/A</v>
      </c>
      <c r="F146" s="71"/>
      <c r="G146" s="3" t="e">
        <f>IF(LOOKUP(C146,'START LIST'!B:B,'START LIST'!H:H)&lt;&gt;0,LOOKUP(C146,'START LIST'!B:B,'START LIST'!H:H),"")</f>
        <v>#N/A</v>
      </c>
      <c r="H146" s="3"/>
      <c r="I146" s="5"/>
      <c r="J146" s="10"/>
      <c r="N146" s="10"/>
      <c r="O146" s="10"/>
      <c r="P146" s="10"/>
      <c r="Q146" s="72"/>
    </row>
    <row r="147" spans="1:17" s="11" customFormat="1">
      <c r="A147" s="17"/>
      <c r="B147" s="8">
        <v>46</v>
      </c>
      <c r="C147" s="3"/>
      <c r="D147" s="71" t="e">
        <f>IF(LOOKUP(C147,'START LIST'!B:B,'START LIST'!D:D)&lt;&gt;0,LOOKUP(C147,'START LIST'!B:B,'START LIST'!D:D),"")</f>
        <v>#N/A</v>
      </c>
      <c r="E147" s="71" t="e">
        <f>IF(LOOKUP(C147,'START LIST'!B:B,'START LIST'!F:F)&lt;&gt;0,LOOKUP(C147,'START LIST'!B:B,'START LIST'!F:F),"")</f>
        <v>#N/A</v>
      </c>
      <c r="F147" s="71"/>
      <c r="G147" s="3" t="e">
        <f>IF(LOOKUP(C147,'START LIST'!B:B,'START LIST'!H:H)&lt;&gt;0,LOOKUP(C147,'START LIST'!B:B,'START LIST'!H:H),"")</f>
        <v>#N/A</v>
      </c>
      <c r="H147" s="3"/>
      <c r="I147" s="5"/>
      <c r="J147" s="10"/>
      <c r="N147" s="10"/>
      <c r="O147" s="10"/>
      <c r="P147" s="10"/>
      <c r="Q147" s="72"/>
    </row>
    <row r="148" spans="1:17" s="11" customFormat="1">
      <c r="A148" s="17"/>
      <c r="B148" s="8">
        <v>47</v>
      </c>
      <c r="C148" s="3"/>
      <c r="D148" s="71" t="e">
        <f>IF(LOOKUP(C148,'START LIST'!B:B,'START LIST'!D:D)&lt;&gt;0,LOOKUP(C148,'START LIST'!B:B,'START LIST'!D:D),"")</f>
        <v>#N/A</v>
      </c>
      <c r="E148" s="71" t="e">
        <f>IF(LOOKUP(C148,'START LIST'!B:B,'START LIST'!F:F)&lt;&gt;0,LOOKUP(C148,'START LIST'!B:B,'START LIST'!F:F),"")</f>
        <v>#N/A</v>
      </c>
      <c r="F148" s="71"/>
      <c r="G148" s="3" t="e">
        <f>IF(LOOKUP(C148,'START LIST'!B:B,'START LIST'!H:H)&lt;&gt;0,LOOKUP(C148,'START LIST'!B:B,'START LIST'!H:H),"")</f>
        <v>#N/A</v>
      </c>
      <c r="H148" s="3"/>
      <c r="I148" s="5"/>
      <c r="J148" s="10"/>
      <c r="N148" s="10"/>
      <c r="O148" s="10"/>
      <c r="P148" s="10"/>
      <c r="Q148" s="72"/>
    </row>
    <row r="149" spans="1:17" s="11" customFormat="1">
      <c r="A149" s="17"/>
      <c r="B149" s="8">
        <v>48</v>
      </c>
      <c r="C149" s="3"/>
      <c r="D149" s="71" t="e">
        <f>IF(LOOKUP(C149,'START LIST'!B:B,'START LIST'!D:D)&lt;&gt;0,LOOKUP(C149,'START LIST'!B:B,'START LIST'!D:D),"")</f>
        <v>#N/A</v>
      </c>
      <c r="E149" s="71" t="e">
        <f>IF(LOOKUP(C149,'START LIST'!B:B,'START LIST'!F:F)&lt;&gt;0,LOOKUP(C149,'START LIST'!B:B,'START LIST'!F:F),"")</f>
        <v>#N/A</v>
      </c>
      <c r="F149" s="71"/>
      <c r="G149" s="3" t="e">
        <f>IF(LOOKUP(C149,'START LIST'!B:B,'START LIST'!H:H)&lt;&gt;0,LOOKUP(C149,'START LIST'!B:B,'START LIST'!H:H),"")</f>
        <v>#N/A</v>
      </c>
      <c r="H149" s="3"/>
      <c r="I149" s="5"/>
      <c r="J149" s="10"/>
      <c r="N149" s="10"/>
      <c r="O149" s="10"/>
      <c r="P149" s="10"/>
      <c r="Q149" s="72"/>
    </row>
    <row r="150" spans="1:17" s="11" customFormat="1">
      <c r="A150" s="10"/>
      <c r="B150" s="8">
        <v>49</v>
      </c>
      <c r="C150" s="3"/>
      <c r="D150" s="71" t="e">
        <f>IF(LOOKUP(C150,'START LIST'!B:B,'START LIST'!D:D)&lt;&gt;0,LOOKUP(C150,'START LIST'!B:B,'START LIST'!D:D),"")</f>
        <v>#N/A</v>
      </c>
      <c r="E150" s="71" t="e">
        <f>IF(LOOKUP(C150,'START LIST'!B:B,'START LIST'!F:F)&lt;&gt;0,LOOKUP(C150,'START LIST'!B:B,'START LIST'!F:F),"")</f>
        <v>#N/A</v>
      </c>
      <c r="F150" s="71"/>
      <c r="G150" s="3" t="e">
        <f>IF(LOOKUP(C150,'START LIST'!B:B,'START LIST'!H:H)&lt;&gt;0,LOOKUP(C150,'START LIST'!B:B,'START LIST'!H:H),"")</f>
        <v>#N/A</v>
      </c>
      <c r="H150" s="3"/>
      <c r="I150" s="5"/>
      <c r="J150" s="10"/>
      <c r="N150" s="10"/>
      <c r="O150" s="10"/>
      <c r="P150" s="10"/>
      <c r="Q150" s="72"/>
    </row>
    <row r="151" spans="1:17" s="11" customFormat="1">
      <c r="A151" s="10"/>
      <c r="B151" s="8">
        <v>50</v>
      </c>
      <c r="C151" s="3"/>
      <c r="D151" s="71" t="e">
        <f>IF(LOOKUP(C151,'START LIST'!B:B,'START LIST'!D:D)&lt;&gt;0,LOOKUP(C151,'START LIST'!B:B,'START LIST'!D:D),"")</f>
        <v>#N/A</v>
      </c>
      <c r="E151" s="71" t="e">
        <f>IF(LOOKUP(C151,'START LIST'!B:B,'START LIST'!F:F)&lt;&gt;0,LOOKUP(C151,'START LIST'!B:B,'START LIST'!F:F),"")</f>
        <v>#N/A</v>
      </c>
      <c r="F151" s="71"/>
      <c r="G151" s="3" t="e">
        <f>IF(LOOKUP(C151,'START LIST'!B:B,'START LIST'!H:H)&lt;&gt;0,LOOKUP(C151,'START LIST'!B:B,'START LIST'!H:H),"")</f>
        <v>#N/A</v>
      </c>
      <c r="H151" s="3"/>
      <c r="I151" s="5"/>
      <c r="J151" s="10"/>
      <c r="N151" s="10"/>
      <c r="O151" s="10"/>
      <c r="P151" s="10"/>
      <c r="Q151" s="72"/>
    </row>
    <row r="152" spans="1:17" s="11" customFormat="1">
      <c r="A152" s="10"/>
      <c r="B152" s="8">
        <v>51</v>
      </c>
      <c r="C152" s="3"/>
      <c r="D152" s="71" t="e">
        <f>IF(LOOKUP(C152,'START LIST'!B:B,'START LIST'!D:D)&lt;&gt;0,LOOKUP(C152,'START LIST'!B:B,'START LIST'!D:D),"")</f>
        <v>#N/A</v>
      </c>
      <c r="E152" s="71" t="e">
        <f>IF(LOOKUP(C152,'START LIST'!B:B,'START LIST'!F:F)&lt;&gt;0,LOOKUP(C152,'START LIST'!B:B,'START LIST'!F:F),"")</f>
        <v>#N/A</v>
      </c>
      <c r="F152" s="71"/>
      <c r="G152" s="3" t="e">
        <f>IF(LOOKUP(C152,'START LIST'!B:B,'START LIST'!H:H)&lt;&gt;0,LOOKUP(C152,'START LIST'!B:B,'START LIST'!H:H),"")</f>
        <v>#N/A</v>
      </c>
      <c r="H152" s="3"/>
      <c r="I152" s="5"/>
      <c r="J152" s="10"/>
      <c r="N152" s="10"/>
      <c r="O152" s="10"/>
      <c r="P152" s="10"/>
      <c r="Q152" s="72"/>
    </row>
    <row r="153" spans="1:17" s="11" customFormat="1">
      <c r="A153" s="10"/>
      <c r="B153" s="8">
        <v>52</v>
      </c>
      <c r="C153" s="3"/>
      <c r="D153" s="71" t="e">
        <f>IF(LOOKUP(C153,'START LIST'!B:B,'START LIST'!D:D)&lt;&gt;0,LOOKUP(C153,'START LIST'!B:B,'START LIST'!D:D),"")</f>
        <v>#N/A</v>
      </c>
      <c r="E153" s="71" t="e">
        <f>IF(LOOKUP(C153,'START LIST'!B:B,'START LIST'!F:F)&lt;&gt;0,LOOKUP(C153,'START LIST'!B:B,'START LIST'!F:F),"")</f>
        <v>#N/A</v>
      </c>
      <c r="F153" s="71"/>
      <c r="G153" s="3" t="e">
        <f>IF(LOOKUP(C153,'START LIST'!B:B,'START LIST'!H:H)&lt;&gt;0,LOOKUP(C153,'START LIST'!B:B,'START LIST'!H:H),"")</f>
        <v>#N/A</v>
      </c>
      <c r="H153" s="3"/>
      <c r="I153" s="5"/>
      <c r="J153" s="10"/>
      <c r="N153" s="10"/>
      <c r="O153" s="10"/>
      <c r="P153" s="10"/>
      <c r="Q153" s="72"/>
    </row>
    <row r="154" spans="1:17" s="11" customFormat="1">
      <c r="A154" s="10"/>
      <c r="B154" s="8">
        <v>53</v>
      </c>
      <c r="C154" s="3"/>
      <c r="D154" s="71" t="e">
        <f>IF(LOOKUP(C154,'START LIST'!B:B,'START LIST'!D:D)&lt;&gt;0,LOOKUP(C154,'START LIST'!B:B,'START LIST'!D:D),"")</f>
        <v>#N/A</v>
      </c>
      <c r="E154" s="71" t="e">
        <f>IF(LOOKUP(C154,'START LIST'!B:B,'START LIST'!F:F)&lt;&gt;0,LOOKUP(C154,'START LIST'!B:B,'START LIST'!F:F),"")</f>
        <v>#N/A</v>
      </c>
      <c r="F154" s="71"/>
      <c r="G154" s="3" t="e">
        <f>IF(LOOKUP(C154,'START LIST'!B:B,'START LIST'!H:H)&lt;&gt;0,LOOKUP(C154,'START LIST'!B:B,'START LIST'!H:H),"")</f>
        <v>#N/A</v>
      </c>
      <c r="H154" s="3"/>
      <c r="I154" s="5"/>
      <c r="J154" s="10"/>
      <c r="N154" s="10"/>
      <c r="O154" s="10"/>
      <c r="P154" s="10"/>
      <c r="Q154" s="72"/>
    </row>
    <row r="155" spans="1:17" s="11" customFormat="1">
      <c r="A155" s="10"/>
      <c r="B155" s="8">
        <v>54</v>
      </c>
      <c r="C155" s="3"/>
      <c r="D155" s="71" t="e">
        <f>IF(LOOKUP(C155,'START LIST'!B:B,'START LIST'!D:D)&lt;&gt;0,LOOKUP(C155,'START LIST'!B:B,'START LIST'!D:D),"")</f>
        <v>#N/A</v>
      </c>
      <c r="E155" s="71" t="e">
        <f>IF(LOOKUP(C155,'START LIST'!B:B,'START LIST'!F:F)&lt;&gt;0,LOOKUP(C155,'START LIST'!B:B,'START LIST'!F:F),"")</f>
        <v>#N/A</v>
      </c>
      <c r="F155" s="71"/>
      <c r="G155" s="3" t="e">
        <f>IF(LOOKUP(C155,'START LIST'!B:B,'START LIST'!H:H)&lt;&gt;0,LOOKUP(C155,'START LIST'!B:B,'START LIST'!H:H),"")</f>
        <v>#N/A</v>
      </c>
      <c r="H155" s="3"/>
      <c r="I155" s="5"/>
      <c r="J155" s="10"/>
      <c r="N155" s="10"/>
      <c r="O155" s="10"/>
      <c r="P155" s="10"/>
      <c r="Q155" s="72"/>
    </row>
    <row r="156" spans="1:17" s="11" customFormat="1">
      <c r="A156" s="17"/>
      <c r="B156" s="8">
        <v>55</v>
      </c>
      <c r="C156" s="3"/>
      <c r="D156" s="71" t="e">
        <f>IF(LOOKUP(C156,'START LIST'!B:B,'START LIST'!D:D)&lt;&gt;0,LOOKUP(C156,'START LIST'!B:B,'START LIST'!D:D),"")</f>
        <v>#N/A</v>
      </c>
      <c r="E156" s="71" t="e">
        <f>IF(LOOKUP(C156,'START LIST'!B:B,'START LIST'!F:F)&lt;&gt;0,LOOKUP(C156,'START LIST'!B:B,'START LIST'!F:F),"")</f>
        <v>#N/A</v>
      </c>
      <c r="F156" s="71"/>
      <c r="G156" s="3" t="e">
        <f>IF(LOOKUP(C156,'START LIST'!B:B,'START LIST'!H:H)&lt;&gt;0,LOOKUP(C156,'START LIST'!B:B,'START LIST'!H:H),"")</f>
        <v>#N/A</v>
      </c>
      <c r="H156" s="3"/>
      <c r="I156" s="5"/>
      <c r="J156" s="10"/>
      <c r="N156" s="10"/>
      <c r="O156" s="10"/>
      <c r="P156" s="10"/>
      <c r="Q156" s="72"/>
    </row>
    <row r="157" spans="1:17" s="11" customFormat="1">
      <c r="A157" s="17"/>
      <c r="B157" s="8">
        <v>56</v>
      </c>
      <c r="C157" s="3"/>
      <c r="D157" s="71" t="e">
        <f>IF(LOOKUP(C157,'START LIST'!B:B,'START LIST'!D:D)&lt;&gt;0,LOOKUP(C157,'START LIST'!B:B,'START LIST'!D:D),"")</f>
        <v>#N/A</v>
      </c>
      <c r="E157" s="71" t="e">
        <f>IF(LOOKUP(C157,'START LIST'!B:B,'START LIST'!F:F)&lt;&gt;0,LOOKUP(C157,'START LIST'!B:B,'START LIST'!F:F),"")</f>
        <v>#N/A</v>
      </c>
      <c r="F157" s="71"/>
      <c r="G157" s="3" t="e">
        <f>IF(LOOKUP(C157,'START LIST'!B:B,'START LIST'!H:H)&lt;&gt;0,LOOKUP(C157,'START LIST'!B:B,'START LIST'!H:H),"")</f>
        <v>#N/A</v>
      </c>
      <c r="H157" s="3"/>
      <c r="I157" s="5"/>
      <c r="J157" s="10"/>
      <c r="N157" s="10"/>
      <c r="O157" s="10"/>
      <c r="P157" s="10"/>
      <c r="Q157" s="72"/>
    </row>
    <row r="158" spans="1:17" s="11" customFormat="1">
      <c r="A158" s="17"/>
      <c r="B158" s="8">
        <v>57</v>
      </c>
      <c r="C158" s="3"/>
      <c r="D158" s="71" t="e">
        <f>IF(LOOKUP(C158,'START LIST'!B:B,'START LIST'!D:D)&lt;&gt;0,LOOKUP(C158,'START LIST'!B:B,'START LIST'!D:D),"")</f>
        <v>#N/A</v>
      </c>
      <c r="E158" s="71" t="e">
        <f>IF(LOOKUP(C158,'START LIST'!B:B,'START LIST'!F:F)&lt;&gt;0,LOOKUP(C158,'START LIST'!B:B,'START LIST'!F:F),"")</f>
        <v>#N/A</v>
      </c>
      <c r="F158" s="71"/>
      <c r="G158" s="3" t="e">
        <f>IF(LOOKUP(C158,'START LIST'!B:B,'START LIST'!H:H)&lt;&gt;0,LOOKUP(C158,'START LIST'!B:B,'START LIST'!H:H),"")</f>
        <v>#N/A</v>
      </c>
      <c r="H158" s="3"/>
      <c r="I158" s="5"/>
      <c r="J158" s="10"/>
      <c r="N158" s="10"/>
      <c r="O158" s="10"/>
      <c r="P158" s="10"/>
      <c r="Q158" s="72"/>
    </row>
    <row r="159" spans="1:17" s="11" customFormat="1">
      <c r="A159" s="17"/>
      <c r="B159" s="8">
        <v>58</v>
      </c>
      <c r="C159" s="3"/>
      <c r="D159" s="71" t="e">
        <f>IF(LOOKUP(C159,'START LIST'!B:B,'START LIST'!D:D)&lt;&gt;0,LOOKUP(C159,'START LIST'!B:B,'START LIST'!D:D),"")</f>
        <v>#N/A</v>
      </c>
      <c r="E159" s="71" t="e">
        <f>IF(LOOKUP(C159,'START LIST'!B:B,'START LIST'!F:F)&lt;&gt;0,LOOKUP(C159,'START LIST'!B:B,'START LIST'!F:F),"")</f>
        <v>#N/A</v>
      </c>
      <c r="F159" s="71"/>
      <c r="G159" s="3" t="e">
        <f>IF(LOOKUP(C159,'START LIST'!B:B,'START LIST'!H:H)&lt;&gt;0,LOOKUP(C159,'START LIST'!B:B,'START LIST'!H:H),"")</f>
        <v>#N/A</v>
      </c>
      <c r="H159" s="3"/>
      <c r="I159" s="5"/>
      <c r="J159" s="10"/>
      <c r="N159" s="10"/>
      <c r="O159" s="10"/>
      <c r="P159" s="10"/>
      <c r="Q159" s="72"/>
    </row>
    <row r="160" spans="1:17" s="11" customFormat="1">
      <c r="A160" s="17"/>
      <c r="B160" s="8">
        <v>59</v>
      </c>
      <c r="C160" s="3"/>
      <c r="D160" s="71" t="e">
        <f>IF(LOOKUP(C160,'START LIST'!B:B,'START LIST'!D:D)&lt;&gt;0,LOOKUP(C160,'START LIST'!B:B,'START LIST'!D:D),"")</f>
        <v>#N/A</v>
      </c>
      <c r="E160" s="71" t="e">
        <f>IF(LOOKUP(C160,'START LIST'!B:B,'START LIST'!F:F)&lt;&gt;0,LOOKUP(C160,'START LIST'!B:B,'START LIST'!F:F),"")</f>
        <v>#N/A</v>
      </c>
      <c r="F160" s="71"/>
      <c r="G160" s="3" t="e">
        <f>IF(LOOKUP(C160,'START LIST'!B:B,'START LIST'!H:H)&lt;&gt;0,LOOKUP(C160,'START LIST'!B:B,'START LIST'!H:H),"")</f>
        <v>#N/A</v>
      </c>
      <c r="H160" s="3"/>
      <c r="I160" s="5"/>
      <c r="J160" s="10"/>
      <c r="N160" s="10"/>
      <c r="O160" s="10"/>
      <c r="P160" s="10"/>
      <c r="Q160" s="72"/>
    </row>
    <row r="161" spans="1:17" s="11" customFormat="1">
      <c r="A161" s="17"/>
      <c r="B161" s="8">
        <v>60</v>
      </c>
      <c r="C161" s="3"/>
      <c r="D161" s="71" t="e">
        <f>IF(LOOKUP(C161,'START LIST'!B:B,'START LIST'!D:D)&lt;&gt;0,LOOKUP(C161,'START LIST'!B:B,'START LIST'!D:D),"")</f>
        <v>#N/A</v>
      </c>
      <c r="E161" s="71" t="e">
        <f>IF(LOOKUP(C161,'START LIST'!B:B,'START LIST'!F:F)&lt;&gt;0,LOOKUP(C161,'START LIST'!B:B,'START LIST'!F:F),"")</f>
        <v>#N/A</v>
      </c>
      <c r="F161" s="71"/>
      <c r="G161" s="3" t="e">
        <f>IF(LOOKUP(C161,'START LIST'!B:B,'START LIST'!H:H)&lt;&gt;0,LOOKUP(C161,'START LIST'!B:B,'START LIST'!H:H),"")</f>
        <v>#N/A</v>
      </c>
      <c r="H161" s="3"/>
      <c r="I161" s="5"/>
      <c r="J161" s="10"/>
      <c r="N161" s="10"/>
      <c r="O161" s="10"/>
      <c r="P161" s="10"/>
      <c r="Q161" s="72"/>
    </row>
    <row r="162" spans="1:17" s="11" customFormat="1">
      <c r="A162" s="10"/>
      <c r="B162" s="8">
        <v>61</v>
      </c>
      <c r="C162" s="3"/>
      <c r="D162" s="71" t="e">
        <f>IF(LOOKUP(C162,'START LIST'!B:B,'START LIST'!D:D)&lt;&gt;0,LOOKUP(C162,'START LIST'!B:B,'START LIST'!D:D),"")</f>
        <v>#N/A</v>
      </c>
      <c r="E162" s="71" t="e">
        <f>IF(LOOKUP(C162,'START LIST'!B:B,'START LIST'!F:F)&lt;&gt;0,LOOKUP(C162,'START LIST'!B:B,'START LIST'!F:F),"")</f>
        <v>#N/A</v>
      </c>
      <c r="F162" s="71"/>
      <c r="G162" s="3" t="e">
        <f>IF(LOOKUP(C162,'START LIST'!B:B,'START LIST'!H:H)&lt;&gt;0,LOOKUP(C162,'START LIST'!B:B,'START LIST'!H:H),"")</f>
        <v>#N/A</v>
      </c>
      <c r="H162" s="3"/>
      <c r="I162" s="5"/>
      <c r="J162" s="10"/>
      <c r="N162" s="10"/>
      <c r="O162" s="10"/>
      <c r="P162" s="10"/>
      <c r="Q162" s="72"/>
    </row>
    <row r="163" spans="1:17" s="11" customFormat="1">
      <c r="A163" s="10"/>
      <c r="B163" s="8">
        <v>62</v>
      </c>
      <c r="C163" s="3"/>
      <c r="D163" s="71" t="e">
        <f>IF(LOOKUP(C163,'START LIST'!B:B,'START LIST'!D:D)&lt;&gt;0,LOOKUP(C163,'START LIST'!B:B,'START LIST'!D:D),"")</f>
        <v>#N/A</v>
      </c>
      <c r="E163" s="71" t="e">
        <f>IF(LOOKUP(C163,'START LIST'!B:B,'START LIST'!F:F)&lt;&gt;0,LOOKUP(C163,'START LIST'!B:B,'START LIST'!F:F),"")</f>
        <v>#N/A</v>
      </c>
      <c r="F163" s="71"/>
      <c r="G163" s="3" t="e">
        <f>IF(LOOKUP(C163,'START LIST'!B:B,'START LIST'!H:H)&lt;&gt;0,LOOKUP(C163,'START LIST'!B:B,'START LIST'!H:H),"")</f>
        <v>#N/A</v>
      </c>
      <c r="H163" s="3"/>
      <c r="I163" s="5"/>
      <c r="J163" s="10"/>
      <c r="N163" s="10"/>
      <c r="O163" s="10"/>
      <c r="P163" s="10"/>
      <c r="Q163" s="72"/>
    </row>
    <row r="164" spans="1:17" s="11" customFormat="1">
      <c r="A164" s="10"/>
      <c r="B164" s="8">
        <v>63</v>
      </c>
      <c r="C164" s="3"/>
      <c r="D164" s="71" t="e">
        <f>IF(LOOKUP(C164,'START LIST'!B:B,'START LIST'!D:D)&lt;&gt;0,LOOKUP(C164,'START LIST'!B:B,'START LIST'!D:D),"")</f>
        <v>#N/A</v>
      </c>
      <c r="E164" s="71" t="e">
        <f>IF(LOOKUP(C164,'START LIST'!B:B,'START LIST'!F:F)&lt;&gt;0,LOOKUP(C164,'START LIST'!B:B,'START LIST'!F:F),"")</f>
        <v>#N/A</v>
      </c>
      <c r="F164" s="71"/>
      <c r="G164" s="3" t="e">
        <f>IF(LOOKUP(C164,'START LIST'!B:B,'START LIST'!H:H)&lt;&gt;0,LOOKUP(C164,'START LIST'!B:B,'START LIST'!H:H),"")</f>
        <v>#N/A</v>
      </c>
      <c r="H164" s="3"/>
      <c r="I164" s="5"/>
      <c r="J164" s="10"/>
      <c r="N164" s="10"/>
      <c r="O164" s="10"/>
      <c r="P164" s="10"/>
      <c r="Q164" s="72"/>
    </row>
    <row r="165" spans="1:17" s="11" customFormat="1">
      <c r="A165" s="10"/>
      <c r="B165" s="8">
        <v>64</v>
      </c>
      <c r="C165" s="3"/>
      <c r="D165" s="71" t="e">
        <f>IF(LOOKUP(C165,'START LIST'!B:B,'START LIST'!D:D)&lt;&gt;0,LOOKUP(C165,'START LIST'!B:B,'START LIST'!D:D),"")</f>
        <v>#N/A</v>
      </c>
      <c r="E165" s="71" t="e">
        <f>IF(LOOKUP(C165,'START LIST'!B:B,'START LIST'!F:F)&lt;&gt;0,LOOKUP(C165,'START LIST'!B:B,'START LIST'!F:F),"")</f>
        <v>#N/A</v>
      </c>
      <c r="F165" s="71"/>
      <c r="G165" s="3" t="e">
        <f>IF(LOOKUP(C165,'START LIST'!B:B,'START LIST'!H:H)&lt;&gt;0,LOOKUP(C165,'START LIST'!B:B,'START LIST'!H:H),"")</f>
        <v>#N/A</v>
      </c>
      <c r="H165" s="3"/>
      <c r="I165" s="5"/>
      <c r="J165" s="10"/>
      <c r="N165" s="10"/>
      <c r="O165" s="10"/>
      <c r="P165" s="10"/>
      <c r="Q165" s="72"/>
    </row>
    <row r="166" spans="1:17" s="11" customFormat="1">
      <c r="A166" s="10"/>
      <c r="B166" s="8">
        <v>65</v>
      </c>
      <c r="C166" s="3"/>
      <c r="D166" s="71" t="e">
        <f>IF(LOOKUP(C166,'START LIST'!B:B,'START LIST'!D:D)&lt;&gt;0,LOOKUP(C166,'START LIST'!B:B,'START LIST'!D:D),"")</f>
        <v>#N/A</v>
      </c>
      <c r="E166" s="71" t="e">
        <f>IF(LOOKUP(C166,'START LIST'!B:B,'START LIST'!F:F)&lt;&gt;0,LOOKUP(C166,'START LIST'!B:B,'START LIST'!F:F),"")</f>
        <v>#N/A</v>
      </c>
      <c r="F166" s="71"/>
      <c r="G166" s="3" t="e">
        <f>IF(LOOKUP(C166,'START LIST'!B:B,'START LIST'!H:H)&lt;&gt;0,LOOKUP(C166,'START LIST'!B:B,'START LIST'!H:H),"")</f>
        <v>#N/A</v>
      </c>
      <c r="H166" s="3"/>
      <c r="I166" s="5"/>
      <c r="J166" s="10"/>
      <c r="N166" s="10"/>
      <c r="O166" s="10"/>
      <c r="P166" s="10"/>
      <c r="Q166" s="72"/>
    </row>
    <row r="167" spans="1:17" s="11" customFormat="1">
      <c r="A167" s="10"/>
      <c r="B167" s="10"/>
      <c r="C167" s="10"/>
      <c r="D167" s="72"/>
      <c r="E167" s="72"/>
      <c r="F167" s="72"/>
      <c r="G167" s="10"/>
      <c r="H167" s="10"/>
      <c r="I167" s="12"/>
      <c r="J167" s="10"/>
      <c r="N167" s="10"/>
      <c r="O167" s="10"/>
      <c r="P167" s="10"/>
      <c r="Q167" s="72"/>
    </row>
    <row r="168" spans="1:17" s="11" customFormat="1">
      <c r="A168" s="10"/>
      <c r="B168" s="10"/>
      <c r="C168" s="10"/>
      <c r="D168" s="72"/>
      <c r="E168" s="72"/>
      <c r="F168" s="72"/>
      <c r="G168" s="10"/>
      <c r="H168" s="10"/>
      <c r="I168" s="12"/>
      <c r="J168" s="10"/>
      <c r="N168" s="10"/>
      <c r="O168" s="10"/>
      <c r="P168" s="10"/>
      <c r="Q168" s="72"/>
    </row>
    <row r="169" spans="1:17" s="11" customFormat="1">
      <c r="A169" s="10"/>
      <c r="B169" s="10"/>
      <c r="C169" s="10"/>
      <c r="D169" s="72"/>
      <c r="E169" s="72"/>
      <c r="F169" s="72"/>
      <c r="G169" s="10"/>
      <c r="H169" s="10"/>
      <c r="I169" s="12"/>
      <c r="J169" s="10"/>
      <c r="N169" s="10"/>
      <c r="O169" s="10"/>
      <c r="P169" s="10"/>
      <c r="Q169" s="72"/>
    </row>
    <row r="170" spans="1:17" s="11" customFormat="1">
      <c r="A170" s="10"/>
      <c r="B170" s="10"/>
      <c r="C170" s="10"/>
      <c r="D170" s="72"/>
      <c r="E170" s="72"/>
      <c r="F170" s="72"/>
      <c r="G170" s="10"/>
      <c r="H170" s="10"/>
      <c r="I170" s="12"/>
      <c r="J170" s="10"/>
      <c r="N170" s="10"/>
      <c r="O170" s="10"/>
      <c r="P170" s="10"/>
      <c r="Q170" s="72"/>
    </row>
    <row r="171" spans="1:17" s="11" customFormat="1">
      <c r="A171" s="10"/>
      <c r="B171" s="10"/>
      <c r="C171" s="10"/>
      <c r="D171" s="72"/>
      <c r="E171" s="72"/>
      <c r="F171" s="72"/>
      <c r="G171" s="10"/>
      <c r="H171" s="10"/>
      <c r="I171" s="12"/>
      <c r="J171" s="10"/>
      <c r="N171" s="10"/>
      <c r="O171" s="10"/>
      <c r="P171" s="10"/>
      <c r="Q171" s="72"/>
    </row>
    <row r="172" spans="1:17" s="11" customFormat="1">
      <c r="A172" s="10"/>
      <c r="B172" s="10"/>
      <c r="C172" s="10"/>
      <c r="D172" s="72"/>
      <c r="E172" s="72"/>
      <c r="F172" s="72"/>
      <c r="G172" s="10"/>
      <c r="H172" s="10"/>
      <c r="I172" s="12"/>
      <c r="J172" s="10"/>
      <c r="N172" s="10"/>
      <c r="O172" s="10"/>
      <c r="P172" s="10"/>
      <c r="Q172" s="72"/>
    </row>
    <row r="173" spans="1:17" s="11" customFormat="1">
      <c r="A173" s="17"/>
      <c r="B173" s="10"/>
      <c r="C173" s="10"/>
      <c r="D173" s="72"/>
      <c r="E173" s="72"/>
      <c r="F173" s="72"/>
      <c r="G173" s="10"/>
      <c r="H173" s="10"/>
      <c r="I173" s="12"/>
      <c r="J173" s="10"/>
      <c r="N173" s="10"/>
      <c r="O173" s="10"/>
      <c r="P173" s="10"/>
      <c r="Q173" s="72"/>
    </row>
    <row r="174" spans="1:17" s="11" customFormat="1">
      <c r="A174" s="17"/>
      <c r="B174" s="10"/>
      <c r="C174" s="10"/>
      <c r="D174" s="72"/>
      <c r="E174" s="72"/>
      <c r="F174" s="72"/>
      <c r="G174" s="10"/>
      <c r="H174" s="10"/>
      <c r="I174" s="12"/>
      <c r="J174" s="10"/>
      <c r="N174" s="10"/>
      <c r="O174" s="10"/>
      <c r="P174" s="10"/>
      <c r="Q174" s="72"/>
    </row>
    <row r="175" spans="1:17" s="11" customFormat="1">
      <c r="A175" s="17"/>
      <c r="B175" s="10"/>
      <c r="C175" s="10"/>
      <c r="D175" s="72"/>
      <c r="E175" s="72"/>
      <c r="F175" s="72"/>
      <c r="G175" s="10"/>
      <c r="H175" s="10"/>
      <c r="I175" s="12"/>
      <c r="J175" s="10"/>
      <c r="N175" s="10"/>
      <c r="O175" s="10"/>
      <c r="P175" s="10"/>
      <c r="Q175" s="72"/>
    </row>
    <row r="176" spans="1:17" s="11" customFormat="1">
      <c r="A176" s="10"/>
      <c r="B176" s="10"/>
      <c r="C176" s="10"/>
      <c r="D176" s="72"/>
      <c r="E176" s="72"/>
      <c r="F176" s="72"/>
      <c r="G176" s="10"/>
      <c r="H176" s="10"/>
      <c r="I176" s="12"/>
      <c r="J176" s="10"/>
      <c r="N176" s="10"/>
      <c r="O176" s="10"/>
      <c r="P176" s="10"/>
      <c r="Q176" s="72"/>
    </row>
    <row r="177" spans="1:17" s="11" customFormat="1">
      <c r="A177" s="10"/>
      <c r="B177" s="10"/>
      <c r="C177" s="10"/>
      <c r="D177" s="72"/>
      <c r="E177" s="72"/>
      <c r="F177" s="72"/>
      <c r="G177" s="10"/>
      <c r="H177" s="10"/>
      <c r="I177" s="12"/>
      <c r="J177" s="10"/>
      <c r="N177" s="10"/>
      <c r="O177" s="10"/>
      <c r="P177" s="10"/>
      <c r="Q177" s="72"/>
    </row>
    <row r="178" spans="1:17" s="11" customFormat="1">
      <c r="A178" s="10"/>
      <c r="B178" s="10"/>
      <c r="C178" s="10"/>
      <c r="D178" s="72"/>
      <c r="E178" s="72"/>
      <c r="F178" s="72"/>
      <c r="G178" s="10"/>
      <c r="H178" s="10"/>
      <c r="I178" s="12"/>
      <c r="J178" s="10"/>
      <c r="N178" s="10"/>
      <c r="O178" s="10"/>
      <c r="P178" s="10"/>
      <c r="Q178" s="72"/>
    </row>
    <row r="179" spans="1:17" s="11" customFormat="1">
      <c r="A179" s="10"/>
      <c r="B179" s="10"/>
      <c r="C179" s="10"/>
      <c r="D179" s="72"/>
      <c r="E179" s="72"/>
      <c r="F179" s="72"/>
      <c r="G179" s="10"/>
      <c r="H179" s="10"/>
      <c r="I179" s="12"/>
      <c r="J179" s="10"/>
      <c r="N179" s="10"/>
      <c r="O179" s="10"/>
      <c r="P179" s="10"/>
      <c r="Q179" s="72"/>
    </row>
    <row r="180" spans="1:17" s="11" customFormat="1">
      <c r="A180" s="10"/>
      <c r="B180" s="10"/>
      <c r="C180" s="10"/>
      <c r="D180" s="72"/>
      <c r="E180" s="72"/>
      <c r="F180" s="72"/>
      <c r="G180" s="10"/>
      <c r="H180" s="10"/>
      <c r="I180" s="12"/>
      <c r="J180" s="10"/>
      <c r="N180" s="10"/>
      <c r="O180" s="10"/>
      <c r="P180" s="10"/>
      <c r="Q180" s="72"/>
    </row>
    <row r="181" spans="1:17" s="11" customFormat="1">
      <c r="A181" s="10"/>
      <c r="B181" s="10"/>
      <c r="C181" s="10"/>
      <c r="D181" s="72"/>
      <c r="E181" s="72"/>
      <c r="F181" s="72"/>
      <c r="G181" s="10"/>
      <c r="H181" s="10"/>
      <c r="I181" s="12"/>
      <c r="J181" s="10"/>
      <c r="N181" s="10"/>
      <c r="O181" s="10"/>
      <c r="P181" s="10"/>
      <c r="Q181" s="72"/>
    </row>
    <row r="182" spans="1:17" s="11" customFormat="1">
      <c r="A182" s="17"/>
      <c r="B182" s="10"/>
      <c r="C182" s="10"/>
      <c r="D182" s="72"/>
      <c r="E182" s="72"/>
      <c r="F182" s="72"/>
      <c r="G182" s="10"/>
      <c r="H182" s="10"/>
      <c r="I182" s="12"/>
      <c r="J182" s="10"/>
      <c r="N182" s="10"/>
      <c r="O182" s="10"/>
      <c r="P182" s="10"/>
      <c r="Q182" s="72"/>
    </row>
    <row r="183" spans="1:17" s="11" customFormat="1">
      <c r="A183" s="17"/>
      <c r="B183" s="10"/>
      <c r="C183" s="10"/>
      <c r="D183" s="72"/>
      <c r="E183" s="72"/>
      <c r="F183" s="72"/>
      <c r="G183" s="10"/>
      <c r="H183" s="10"/>
      <c r="I183" s="12"/>
      <c r="J183" s="10"/>
      <c r="N183" s="10"/>
      <c r="O183" s="10"/>
      <c r="P183" s="10"/>
      <c r="Q183" s="72"/>
    </row>
    <row r="184" spans="1:17" s="11" customFormat="1">
      <c r="A184" s="17"/>
      <c r="B184" s="10"/>
      <c r="C184" s="10"/>
      <c r="D184" s="72"/>
      <c r="E184" s="72"/>
      <c r="F184" s="72"/>
      <c r="G184" s="10"/>
      <c r="H184" s="10"/>
      <c r="I184" s="12"/>
      <c r="J184" s="10"/>
      <c r="N184" s="10"/>
      <c r="O184" s="10"/>
      <c r="P184" s="10"/>
      <c r="Q184" s="72"/>
    </row>
    <row r="185" spans="1:17" s="11" customFormat="1">
      <c r="A185" s="17"/>
      <c r="B185" s="10"/>
      <c r="C185" s="10"/>
      <c r="D185" s="72"/>
      <c r="E185" s="72"/>
      <c r="F185" s="72"/>
      <c r="G185" s="10"/>
      <c r="H185" s="10"/>
      <c r="I185" s="12"/>
      <c r="J185" s="10"/>
      <c r="N185" s="10"/>
      <c r="O185" s="10"/>
      <c r="P185" s="10"/>
      <c r="Q185" s="72"/>
    </row>
    <row r="186" spans="1:17" s="11" customFormat="1">
      <c r="A186" s="10"/>
      <c r="B186" s="10"/>
      <c r="C186" s="10"/>
      <c r="D186" s="72"/>
      <c r="E186" s="72"/>
      <c r="F186" s="72"/>
      <c r="G186" s="10"/>
      <c r="H186" s="10"/>
      <c r="I186" s="12"/>
      <c r="J186" s="10"/>
      <c r="N186" s="10"/>
      <c r="O186" s="10"/>
      <c r="P186" s="10"/>
      <c r="Q186" s="72"/>
    </row>
    <row r="187" spans="1:17" s="11" customFormat="1">
      <c r="A187" s="10"/>
      <c r="B187" s="10"/>
      <c r="C187" s="10"/>
      <c r="D187" s="72"/>
      <c r="E187" s="72"/>
      <c r="F187" s="72"/>
      <c r="G187" s="10"/>
      <c r="H187" s="10"/>
      <c r="I187" s="12"/>
      <c r="J187" s="10"/>
      <c r="N187" s="10"/>
      <c r="O187" s="10"/>
      <c r="P187" s="10"/>
      <c r="Q187" s="72"/>
    </row>
    <row r="188" spans="1:17" s="11" customFormat="1">
      <c r="A188" s="10"/>
      <c r="B188" s="10"/>
      <c r="C188" s="10"/>
      <c r="D188" s="72"/>
      <c r="E188" s="72"/>
      <c r="F188" s="72"/>
      <c r="G188" s="10"/>
      <c r="H188" s="10"/>
      <c r="I188" s="12"/>
      <c r="J188" s="10"/>
      <c r="N188" s="10"/>
      <c r="O188" s="10"/>
      <c r="P188" s="10"/>
      <c r="Q188" s="72"/>
    </row>
    <row r="189" spans="1:17" s="11" customFormat="1">
      <c r="A189" s="10"/>
      <c r="B189" s="10"/>
      <c r="C189" s="10"/>
      <c r="D189" s="72"/>
      <c r="E189" s="72"/>
      <c r="F189" s="72"/>
      <c r="G189" s="10"/>
      <c r="H189" s="10"/>
      <c r="I189" s="12"/>
      <c r="J189" s="10"/>
      <c r="N189" s="10"/>
      <c r="O189" s="10"/>
      <c r="P189" s="10"/>
      <c r="Q189" s="72"/>
    </row>
    <row r="190" spans="1:17" s="11" customFormat="1">
      <c r="A190" s="10"/>
      <c r="B190" s="10"/>
      <c r="C190" s="10"/>
      <c r="D190" s="72"/>
      <c r="E190" s="72"/>
      <c r="F190" s="72"/>
      <c r="G190" s="10"/>
      <c r="H190" s="10"/>
      <c r="I190" s="12"/>
      <c r="J190" s="10"/>
      <c r="N190" s="10"/>
      <c r="O190" s="10"/>
      <c r="P190" s="10"/>
      <c r="Q190" s="72"/>
    </row>
    <row r="191" spans="1:17" s="11" customFormat="1">
      <c r="A191" s="10"/>
      <c r="B191" s="10"/>
      <c r="C191" s="10"/>
      <c r="D191" s="72"/>
      <c r="E191" s="72"/>
      <c r="F191" s="72"/>
      <c r="G191" s="10"/>
      <c r="H191" s="10"/>
      <c r="I191" s="12"/>
      <c r="J191" s="10"/>
      <c r="N191" s="10"/>
      <c r="O191" s="10"/>
      <c r="P191" s="10"/>
      <c r="Q191" s="72"/>
    </row>
    <row r="192" spans="1:17" s="11" customFormat="1">
      <c r="A192" s="17"/>
      <c r="B192" s="10"/>
      <c r="C192" s="10"/>
      <c r="D192" s="72"/>
      <c r="E192" s="72"/>
      <c r="F192" s="72"/>
      <c r="G192" s="10"/>
      <c r="H192" s="10"/>
      <c r="I192" s="12"/>
      <c r="J192" s="10"/>
      <c r="N192" s="10"/>
      <c r="O192" s="10"/>
      <c r="P192" s="10"/>
      <c r="Q192" s="72"/>
    </row>
    <row r="193" spans="1:17" s="11" customFormat="1">
      <c r="A193" s="17"/>
      <c r="B193" s="10"/>
      <c r="C193" s="10"/>
      <c r="D193" s="72"/>
      <c r="E193" s="72"/>
      <c r="F193" s="72"/>
      <c r="G193" s="10"/>
      <c r="H193" s="10"/>
      <c r="I193" s="12"/>
      <c r="J193" s="10"/>
      <c r="N193" s="10"/>
      <c r="O193" s="10"/>
      <c r="P193" s="10"/>
      <c r="Q193" s="72"/>
    </row>
    <row r="194" spans="1:17" s="11" customFormat="1">
      <c r="A194" s="17"/>
      <c r="B194" s="10"/>
      <c r="C194" s="10"/>
      <c r="D194" s="72"/>
      <c r="E194" s="72"/>
      <c r="F194" s="72"/>
      <c r="G194" s="10"/>
      <c r="H194" s="10"/>
      <c r="I194" s="12"/>
      <c r="J194" s="10"/>
      <c r="N194" s="10"/>
      <c r="O194" s="10"/>
      <c r="P194" s="10"/>
      <c r="Q194" s="72"/>
    </row>
    <row r="195" spans="1:17" s="11" customFormat="1">
      <c r="A195" s="10"/>
      <c r="B195" s="10"/>
      <c r="C195" s="10"/>
      <c r="D195" s="72"/>
      <c r="E195" s="72"/>
      <c r="F195" s="72"/>
      <c r="G195" s="10"/>
      <c r="H195" s="10"/>
      <c r="I195" s="12"/>
      <c r="J195" s="10"/>
      <c r="N195" s="10"/>
      <c r="O195" s="10"/>
      <c r="P195" s="10"/>
      <c r="Q195" s="72"/>
    </row>
    <row r="196" spans="1:17" s="11" customFormat="1">
      <c r="A196" s="10"/>
      <c r="B196" s="10"/>
      <c r="C196" s="10"/>
      <c r="D196" s="72"/>
      <c r="E196" s="72"/>
      <c r="F196" s="72"/>
      <c r="G196" s="10"/>
      <c r="H196" s="10"/>
      <c r="I196" s="12"/>
      <c r="J196" s="10"/>
      <c r="N196" s="10"/>
      <c r="O196" s="10"/>
      <c r="P196" s="10"/>
      <c r="Q196" s="72"/>
    </row>
    <row r="197" spans="1:17" s="11" customFormat="1">
      <c r="D197" s="72"/>
      <c r="E197" s="72"/>
      <c r="F197" s="72"/>
      <c r="I197" s="10"/>
      <c r="N197" s="10"/>
      <c r="O197" s="10"/>
      <c r="P197" s="10"/>
      <c r="Q197" s="72"/>
    </row>
    <row r="198" spans="1:17" s="11" customFormat="1">
      <c r="D198" s="72"/>
      <c r="E198" s="72"/>
      <c r="F198" s="72"/>
      <c r="I198" s="10"/>
      <c r="N198" s="10"/>
      <c r="O198" s="10"/>
      <c r="P198" s="10"/>
      <c r="Q198" s="72"/>
    </row>
    <row r="199" spans="1:17" s="11" customFormat="1">
      <c r="D199" s="72"/>
      <c r="E199" s="72"/>
      <c r="F199" s="72"/>
      <c r="I199" s="10"/>
      <c r="N199" s="10"/>
      <c r="O199" s="10"/>
      <c r="P199" s="10"/>
      <c r="Q199" s="72"/>
    </row>
    <row r="200" spans="1:17" s="11" customFormat="1">
      <c r="D200" s="72"/>
      <c r="E200" s="72"/>
      <c r="F200" s="72"/>
      <c r="I200" s="10"/>
      <c r="N200" s="10"/>
      <c r="O200" s="10"/>
      <c r="P200" s="10"/>
      <c r="Q200" s="72"/>
    </row>
    <row r="201" spans="1:17" s="11" customFormat="1">
      <c r="D201" s="72"/>
      <c r="E201" s="72"/>
      <c r="F201" s="72"/>
      <c r="I201" s="10"/>
      <c r="N201" s="10"/>
      <c r="O201" s="10"/>
      <c r="P201" s="10"/>
      <c r="Q201" s="72"/>
    </row>
    <row r="202" spans="1:17" s="11" customFormat="1">
      <c r="D202" s="72"/>
      <c r="E202" s="72"/>
      <c r="F202" s="72"/>
      <c r="I202" s="10"/>
      <c r="N202" s="10"/>
      <c r="O202" s="10"/>
      <c r="P202" s="10"/>
      <c r="Q202" s="72"/>
    </row>
    <row r="203" spans="1:17" s="11" customFormat="1">
      <c r="D203" s="72"/>
      <c r="E203" s="72"/>
      <c r="F203" s="72"/>
      <c r="I203" s="10"/>
      <c r="N203" s="10"/>
      <c r="O203" s="10"/>
      <c r="P203" s="10"/>
      <c r="Q203" s="72"/>
    </row>
    <row r="204" spans="1:17" s="11" customFormat="1">
      <c r="D204" s="72"/>
      <c r="E204" s="72"/>
      <c r="F204" s="72"/>
      <c r="I204" s="10"/>
      <c r="N204" s="10"/>
      <c r="O204" s="10"/>
      <c r="P204" s="10"/>
      <c r="Q204" s="72"/>
    </row>
    <row r="205" spans="1:17" s="11" customFormat="1">
      <c r="D205" s="72"/>
      <c r="E205" s="72"/>
      <c r="F205" s="72"/>
      <c r="I205" s="10"/>
      <c r="N205" s="10"/>
      <c r="O205" s="10"/>
      <c r="P205" s="10"/>
      <c r="Q205" s="72"/>
    </row>
    <row r="206" spans="1:17" s="11" customFormat="1">
      <c r="D206" s="72"/>
      <c r="E206" s="72"/>
      <c r="F206" s="72"/>
      <c r="I206" s="10"/>
      <c r="N206" s="10"/>
      <c r="O206" s="10"/>
      <c r="P206" s="10"/>
      <c r="Q206" s="72"/>
    </row>
    <row r="207" spans="1:17" s="11" customFormat="1">
      <c r="D207" s="72"/>
      <c r="E207" s="72"/>
      <c r="F207" s="72"/>
      <c r="I207" s="10"/>
      <c r="N207" s="10"/>
      <c r="O207" s="10"/>
      <c r="P207" s="10"/>
      <c r="Q207" s="72"/>
    </row>
    <row r="208" spans="1:17" s="11" customFormat="1">
      <c r="D208" s="72"/>
      <c r="E208" s="72"/>
      <c r="F208" s="72"/>
      <c r="I208" s="10"/>
      <c r="N208" s="10"/>
      <c r="O208" s="10"/>
      <c r="P208" s="10"/>
      <c r="Q208" s="72"/>
    </row>
    <row r="209" spans="4:17" s="11" customFormat="1">
      <c r="D209" s="72"/>
      <c r="E209" s="72"/>
      <c r="F209" s="72"/>
      <c r="I209" s="10"/>
      <c r="N209" s="10"/>
      <c r="O209" s="10"/>
      <c r="P209" s="10"/>
      <c r="Q209" s="72"/>
    </row>
    <row r="210" spans="4:17" s="11" customFormat="1">
      <c r="D210" s="72"/>
      <c r="E210" s="72"/>
      <c r="F210" s="72"/>
      <c r="I210" s="10"/>
      <c r="N210" s="10"/>
      <c r="O210" s="10"/>
      <c r="P210" s="10"/>
      <c r="Q210" s="72"/>
    </row>
    <row r="211" spans="4:17" s="11" customFormat="1">
      <c r="D211" s="72"/>
      <c r="E211" s="72"/>
      <c r="F211" s="72"/>
      <c r="I211" s="10"/>
      <c r="N211" s="10"/>
      <c r="O211" s="10"/>
      <c r="P211" s="10"/>
      <c r="Q211" s="72"/>
    </row>
    <row r="212" spans="4:17" s="11" customFormat="1">
      <c r="D212" s="72"/>
      <c r="E212" s="72"/>
      <c r="F212" s="72"/>
      <c r="I212" s="10"/>
      <c r="N212" s="10"/>
      <c r="O212" s="10"/>
      <c r="P212" s="10"/>
      <c r="Q212" s="72"/>
    </row>
    <row r="213" spans="4:17" s="11" customFormat="1">
      <c r="D213" s="72"/>
      <c r="E213" s="72"/>
      <c r="F213" s="72"/>
      <c r="I213" s="10"/>
      <c r="N213" s="10"/>
      <c r="O213" s="10"/>
      <c r="P213" s="10"/>
      <c r="Q213" s="72"/>
    </row>
    <row r="214" spans="4:17" s="11" customFormat="1">
      <c r="D214" s="72"/>
      <c r="E214" s="72"/>
      <c r="F214" s="72"/>
      <c r="I214" s="10"/>
      <c r="N214" s="10"/>
      <c r="O214" s="10"/>
      <c r="P214" s="10"/>
      <c r="Q214" s="72"/>
    </row>
    <row r="215" spans="4:17" s="11" customFormat="1">
      <c r="D215" s="72"/>
      <c r="E215" s="72"/>
      <c r="F215" s="72"/>
      <c r="I215" s="10"/>
      <c r="N215" s="10"/>
      <c r="O215" s="10"/>
      <c r="P215" s="10"/>
      <c r="Q215" s="72"/>
    </row>
    <row r="216" spans="4:17" s="11" customFormat="1">
      <c r="D216" s="72"/>
      <c r="E216" s="72"/>
      <c r="F216" s="72"/>
      <c r="I216" s="10"/>
      <c r="N216" s="10"/>
      <c r="O216" s="10"/>
      <c r="P216" s="10"/>
      <c r="Q216" s="72"/>
    </row>
    <row r="217" spans="4:17" s="11" customFormat="1">
      <c r="D217" s="72"/>
      <c r="E217" s="72"/>
      <c r="F217" s="72"/>
      <c r="I217" s="10"/>
      <c r="N217" s="10"/>
      <c r="O217" s="10"/>
      <c r="P217" s="10"/>
      <c r="Q217" s="72"/>
    </row>
    <row r="218" spans="4:17" s="11" customFormat="1">
      <c r="D218" s="72"/>
      <c r="E218" s="72"/>
      <c r="F218" s="72"/>
      <c r="I218" s="10"/>
      <c r="N218" s="10"/>
      <c r="O218" s="10"/>
      <c r="P218" s="10"/>
      <c r="Q218" s="72"/>
    </row>
    <row r="219" spans="4:17" s="11" customFormat="1">
      <c r="D219" s="72"/>
      <c r="E219" s="72"/>
      <c r="F219" s="72"/>
      <c r="I219" s="10"/>
      <c r="N219" s="10"/>
      <c r="O219" s="10"/>
      <c r="P219" s="10"/>
      <c r="Q219" s="72"/>
    </row>
    <row r="220" spans="4:17" s="11" customFormat="1">
      <c r="D220" s="72"/>
      <c r="E220" s="72"/>
      <c r="F220" s="72"/>
      <c r="I220" s="10"/>
      <c r="N220" s="10"/>
      <c r="O220" s="10"/>
      <c r="P220" s="10"/>
      <c r="Q220" s="72"/>
    </row>
    <row r="221" spans="4:17" s="11" customFormat="1">
      <c r="D221" s="72"/>
      <c r="E221" s="72"/>
      <c r="F221" s="72"/>
      <c r="I221" s="10"/>
      <c r="N221" s="10"/>
      <c r="O221" s="10"/>
      <c r="P221" s="10"/>
      <c r="Q221" s="72"/>
    </row>
    <row r="222" spans="4:17" s="11" customFormat="1">
      <c r="D222" s="72"/>
      <c r="E222" s="72"/>
      <c r="F222" s="72"/>
      <c r="I222" s="10"/>
      <c r="N222" s="10"/>
      <c r="O222" s="10"/>
      <c r="P222" s="10"/>
      <c r="Q222" s="72"/>
    </row>
    <row r="223" spans="4:17" s="11" customFormat="1">
      <c r="D223" s="72"/>
      <c r="E223" s="72"/>
      <c r="F223" s="72"/>
      <c r="I223" s="10"/>
      <c r="N223" s="10"/>
      <c r="O223" s="10"/>
      <c r="P223" s="10"/>
      <c r="Q223" s="72"/>
    </row>
    <row r="224" spans="4:17" s="11" customFormat="1">
      <c r="D224" s="72"/>
      <c r="E224" s="72"/>
      <c r="F224" s="72"/>
      <c r="I224" s="10"/>
      <c r="N224" s="10"/>
      <c r="O224" s="10"/>
      <c r="P224" s="10"/>
      <c r="Q224" s="72"/>
    </row>
    <row r="225" spans="4:17" s="11" customFormat="1">
      <c r="D225" s="72"/>
      <c r="E225" s="72"/>
      <c r="F225" s="72"/>
      <c r="I225" s="10"/>
      <c r="N225" s="10"/>
      <c r="O225" s="10"/>
      <c r="P225" s="10"/>
      <c r="Q225" s="72"/>
    </row>
    <row r="226" spans="4:17" s="11" customFormat="1">
      <c r="D226" s="72"/>
      <c r="E226" s="72"/>
      <c r="F226" s="72"/>
      <c r="I226" s="10"/>
      <c r="N226" s="10"/>
      <c r="O226" s="10"/>
      <c r="P226" s="10"/>
      <c r="Q226" s="72"/>
    </row>
    <row r="227" spans="4:17" s="11" customFormat="1">
      <c r="D227" s="72"/>
      <c r="E227" s="72"/>
      <c r="F227" s="72"/>
      <c r="I227" s="10"/>
      <c r="N227" s="10"/>
      <c r="O227" s="10"/>
      <c r="P227" s="10"/>
      <c r="Q227" s="72"/>
    </row>
    <row r="228" spans="4:17" s="11" customFormat="1">
      <c r="D228" s="72"/>
      <c r="E228" s="72"/>
      <c r="F228" s="72"/>
      <c r="I228" s="10"/>
      <c r="N228" s="10"/>
      <c r="O228" s="10"/>
      <c r="P228" s="10"/>
      <c r="Q228" s="72"/>
    </row>
    <row r="229" spans="4:17" s="11" customFormat="1">
      <c r="D229" s="72"/>
      <c r="E229" s="72"/>
      <c r="F229" s="72"/>
      <c r="I229" s="10"/>
      <c r="N229" s="10"/>
      <c r="O229" s="10"/>
      <c r="P229" s="10"/>
      <c r="Q229" s="72"/>
    </row>
    <row r="230" spans="4:17" s="11" customFormat="1">
      <c r="D230" s="72"/>
      <c r="E230" s="72"/>
      <c r="F230" s="72"/>
      <c r="I230" s="10"/>
      <c r="N230" s="10"/>
      <c r="O230" s="10"/>
      <c r="P230" s="10"/>
      <c r="Q230" s="72"/>
    </row>
    <row r="231" spans="4:17" s="11" customFormat="1">
      <c r="D231" s="72"/>
      <c r="E231" s="72"/>
      <c r="F231" s="72"/>
      <c r="I231" s="10"/>
      <c r="N231" s="10"/>
      <c r="O231" s="10"/>
      <c r="P231" s="10"/>
      <c r="Q231" s="72"/>
    </row>
    <row r="232" spans="4:17" s="11" customFormat="1">
      <c r="D232" s="72"/>
      <c r="E232" s="72"/>
      <c r="F232" s="72"/>
      <c r="I232" s="10"/>
      <c r="N232" s="10"/>
      <c r="O232" s="10"/>
      <c r="P232" s="10"/>
      <c r="Q232" s="72"/>
    </row>
    <row r="233" spans="4:17" s="11" customFormat="1">
      <c r="D233" s="72"/>
      <c r="E233" s="72"/>
      <c r="F233" s="72"/>
      <c r="I233" s="10"/>
      <c r="N233" s="10"/>
      <c r="O233" s="10"/>
      <c r="P233" s="10"/>
      <c r="Q233" s="72"/>
    </row>
    <row r="234" spans="4:17" s="11" customFormat="1">
      <c r="D234" s="72"/>
      <c r="E234" s="72"/>
      <c r="F234" s="72"/>
      <c r="I234" s="10"/>
      <c r="N234" s="10"/>
      <c r="O234" s="10"/>
      <c r="P234" s="10"/>
      <c r="Q234" s="72"/>
    </row>
    <row r="235" spans="4:17" s="11" customFormat="1">
      <c r="D235" s="72"/>
      <c r="E235" s="72"/>
      <c r="F235" s="72"/>
      <c r="I235" s="10"/>
      <c r="N235" s="10"/>
      <c r="O235" s="10"/>
      <c r="P235" s="10"/>
      <c r="Q235" s="72"/>
    </row>
    <row r="236" spans="4:17" s="11" customFormat="1">
      <c r="D236" s="72"/>
      <c r="E236" s="72"/>
      <c r="F236" s="72"/>
      <c r="I236" s="10"/>
      <c r="N236" s="10"/>
      <c r="O236" s="10"/>
      <c r="P236" s="10"/>
      <c r="Q236" s="72"/>
    </row>
    <row r="237" spans="4:17" s="11" customFormat="1">
      <c r="D237" s="72"/>
      <c r="E237" s="72"/>
      <c r="F237" s="72"/>
      <c r="I237" s="10"/>
      <c r="N237" s="10"/>
      <c r="O237" s="10"/>
      <c r="P237" s="10"/>
      <c r="Q237" s="72"/>
    </row>
    <row r="238" spans="4:17" s="11" customFormat="1">
      <c r="D238" s="72"/>
      <c r="E238" s="72"/>
      <c r="F238" s="72"/>
      <c r="I238" s="10"/>
      <c r="N238" s="10"/>
      <c r="O238" s="10"/>
      <c r="P238" s="10"/>
      <c r="Q238" s="72"/>
    </row>
    <row r="239" spans="4:17" s="11" customFormat="1">
      <c r="D239" s="72"/>
      <c r="E239" s="72"/>
      <c r="F239" s="72"/>
      <c r="I239" s="10"/>
      <c r="N239" s="10"/>
      <c r="O239" s="10"/>
      <c r="P239" s="10"/>
      <c r="Q239" s="72"/>
    </row>
    <row r="240" spans="4:17" s="11" customFormat="1">
      <c r="D240" s="72"/>
      <c r="E240" s="72"/>
      <c r="F240" s="72"/>
      <c r="I240" s="10"/>
      <c r="N240" s="10"/>
      <c r="O240" s="10"/>
      <c r="P240" s="10"/>
      <c r="Q240" s="72"/>
    </row>
    <row r="241" spans="4:17" s="11" customFormat="1">
      <c r="D241" s="72"/>
      <c r="E241" s="72"/>
      <c r="F241" s="72"/>
      <c r="I241" s="10"/>
      <c r="N241" s="10"/>
      <c r="O241" s="10"/>
      <c r="P241" s="10"/>
      <c r="Q241" s="72"/>
    </row>
    <row r="242" spans="4:17" s="11" customFormat="1">
      <c r="D242" s="72"/>
      <c r="E242" s="72"/>
      <c r="F242" s="72"/>
      <c r="I242" s="10"/>
      <c r="N242" s="10"/>
      <c r="O242" s="10"/>
      <c r="P242" s="10"/>
      <c r="Q242" s="72"/>
    </row>
    <row r="243" spans="4:17" s="11" customFormat="1">
      <c r="D243" s="72"/>
      <c r="E243" s="72"/>
      <c r="F243" s="72"/>
      <c r="I243" s="10"/>
      <c r="N243" s="10"/>
      <c r="O243" s="10"/>
      <c r="P243" s="10"/>
      <c r="Q243" s="72"/>
    </row>
    <row r="244" spans="4:17" s="11" customFormat="1">
      <c r="D244" s="72"/>
      <c r="E244" s="72"/>
      <c r="F244" s="72"/>
      <c r="I244" s="10"/>
      <c r="N244" s="10"/>
      <c r="O244" s="10"/>
      <c r="P244" s="10"/>
      <c r="Q244" s="72"/>
    </row>
    <row r="245" spans="4:17" s="11" customFormat="1">
      <c r="D245" s="72"/>
      <c r="E245" s="72"/>
      <c r="F245" s="72"/>
      <c r="I245" s="10"/>
      <c r="N245" s="10"/>
      <c r="O245" s="10"/>
      <c r="P245" s="10"/>
      <c r="Q245" s="72"/>
    </row>
    <row r="246" spans="4:17" s="11" customFormat="1">
      <c r="D246" s="72"/>
      <c r="E246" s="72"/>
      <c r="F246" s="72"/>
      <c r="I246" s="10"/>
      <c r="N246" s="10"/>
      <c r="O246" s="10"/>
      <c r="P246" s="10"/>
      <c r="Q246" s="72"/>
    </row>
    <row r="247" spans="4:17" s="11" customFormat="1">
      <c r="D247" s="72"/>
      <c r="E247" s="72"/>
      <c r="F247" s="72"/>
      <c r="I247" s="10"/>
      <c r="N247" s="10"/>
      <c r="O247" s="10"/>
      <c r="P247" s="10"/>
      <c r="Q247" s="72"/>
    </row>
    <row r="248" spans="4:17" s="11" customFormat="1">
      <c r="D248" s="72"/>
      <c r="E248" s="72"/>
      <c r="F248" s="72"/>
      <c r="I248" s="10"/>
      <c r="N248" s="10"/>
      <c r="O248" s="10"/>
      <c r="P248" s="10"/>
      <c r="Q248" s="72"/>
    </row>
    <row r="249" spans="4:17" s="11" customFormat="1">
      <c r="D249" s="72"/>
      <c r="E249" s="72"/>
      <c r="F249" s="72"/>
      <c r="I249" s="10"/>
      <c r="N249" s="10"/>
      <c r="O249" s="10"/>
      <c r="P249" s="10"/>
      <c r="Q249" s="72"/>
    </row>
    <row r="250" spans="4:17" s="11" customFormat="1">
      <c r="D250" s="72"/>
      <c r="E250" s="72"/>
      <c r="F250" s="72"/>
      <c r="I250" s="10"/>
      <c r="N250" s="10"/>
      <c r="O250" s="10"/>
      <c r="P250" s="10"/>
      <c r="Q250" s="72"/>
    </row>
    <row r="251" spans="4:17" s="11" customFormat="1">
      <c r="D251" s="72"/>
      <c r="E251" s="72"/>
      <c r="F251" s="72"/>
      <c r="I251" s="10"/>
      <c r="N251" s="10"/>
      <c r="O251" s="10"/>
      <c r="P251" s="10"/>
      <c r="Q251" s="72"/>
    </row>
    <row r="252" spans="4:17" s="11" customFormat="1">
      <c r="D252" s="72"/>
      <c r="E252" s="72"/>
      <c r="F252" s="72"/>
      <c r="I252" s="10"/>
      <c r="N252" s="10"/>
      <c r="O252" s="10"/>
      <c r="P252" s="10"/>
      <c r="Q252" s="72"/>
    </row>
    <row r="253" spans="4:17" s="11" customFormat="1">
      <c r="D253" s="72"/>
      <c r="E253" s="72"/>
      <c r="F253" s="72"/>
      <c r="I253" s="10"/>
      <c r="N253" s="10"/>
      <c r="O253" s="10"/>
      <c r="P253" s="10"/>
      <c r="Q253" s="72"/>
    </row>
    <row r="254" spans="4:17" s="11" customFormat="1">
      <c r="D254" s="72"/>
      <c r="E254" s="72"/>
      <c r="F254" s="72"/>
      <c r="I254" s="10"/>
      <c r="N254" s="10"/>
      <c r="O254" s="10"/>
      <c r="P254" s="10"/>
      <c r="Q254" s="72"/>
    </row>
    <row r="255" spans="4:17" s="11" customFormat="1">
      <c r="D255" s="72"/>
      <c r="E255" s="72"/>
      <c r="F255" s="72"/>
      <c r="I255" s="10"/>
      <c r="N255" s="10"/>
      <c r="O255" s="10"/>
      <c r="P255" s="10"/>
      <c r="Q255" s="72"/>
    </row>
    <row r="256" spans="4:17" s="11" customFormat="1">
      <c r="D256" s="72"/>
      <c r="E256" s="72"/>
      <c r="F256" s="72"/>
      <c r="I256" s="10"/>
      <c r="N256" s="10"/>
      <c r="O256" s="10"/>
      <c r="P256" s="10"/>
      <c r="Q256" s="72"/>
    </row>
    <row r="257" spans="4:17" s="11" customFormat="1">
      <c r="D257" s="72"/>
      <c r="E257" s="72"/>
      <c r="F257" s="72"/>
      <c r="I257" s="10"/>
      <c r="N257" s="10"/>
      <c r="O257" s="10"/>
      <c r="P257" s="10"/>
      <c r="Q257" s="72"/>
    </row>
    <row r="258" spans="4:17" s="11" customFormat="1">
      <c r="D258" s="72"/>
      <c r="E258" s="72"/>
      <c r="F258" s="72"/>
      <c r="I258" s="10"/>
      <c r="N258" s="10"/>
      <c r="O258" s="10"/>
      <c r="P258" s="10"/>
      <c r="Q258" s="72"/>
    </row>
    <row r="259" spans="4:17" s="11" customFormat="1">
      <c r="D259" s="72"/>
      <c r="E259" s="72"/>
      <c r="F259" s="72"/>
      <c r="I259" s="10"/>
      <c r="N259" s="10"/>
      <c r="O259" s="10"/>
      <c r="P259" s="10"/>
      <c r="Q259" s="72"/>
    </row>
    <row r="260" spans="4:17" s="11" customFormat="1">
      <c r="D260" s="72"/>
      <c r="E260" s="72"/>
      <c r="F260" s="72"/>
      <c r="I260" s="10"/>
      <c r="N260" s="10"/>
      <c r="O260" s="10"/>
      <c r="P260" s="10"/>
      <c r="Q260" s="72"/>
    </row>
    <row r="261" spans="4:17" s="11" customFormat="1">
      <c r="D261" s="72"/>
      <c r="E261" s="72"/>
      <c r="F261" s="72"/>
      <c r="I261" s="10"/>
      <c r="N261" s="10"/>
      <c r="O261" s="10"/>
      <c r="P261" s="10"/>
      <c r="Q261" s="72"/>
    </row>
    <row r="262" spans="4:17" s="11" customFormat="1">
      <c r="D262" s="72"/>
      <c r="E262" s="72"/>
      <c r="F262" s="72"/>
      <c r="I262" s="10"/>
      <c r="N262" s="10"/>
      <c r="O262" s="10"/>
      <c r="P262" s="10"/>
      <c r="Q262" s="72"/>
    </row>
    <row r="263" spans="4:17" s="11" customFormat="1">
      <c r="D263" s="72"/>
      <c r="E263" s="72"/>
      <c r="F263" s="72"/>
      <c r="I263" s="10"/>
      <c r="N263" s="10"/>
      <c r="O263" s="10"/>
      <c r="P263" s="10"/>
      <c r="Q263" s="72"/>
    </row>
    <row r="264" spans="4:17" s="11" customFormat="1">
      <c r="D264" s="72"/>
      <c r="E264" s="72"/>
      <c r="F264" s="72"/>
      <c r="I264" s="10"/>
      <c r="N264" s="10"/>
      <c r="O264" s="10"/>
      <c r="P264" s="10"/>
      <c r="Q264" s="72"/>
    </row>
    <row r="265" spans="4:17" s="11" customFormat="1">
      <c r="D265" s="72"/>
      <c r="E265" s="72"/>
      <c r="F265" s="72"/>
      <c r="I265" s="10"/>
      <c r="N265" s="10"/>
      <c r="O265" s="10"/>
      <c r="P265" s="10"/>
      <c r="Q265" s="72"/>
    </row>
    <row r="266" spans="4:17" s="11" customFormat="1">
      <c r="D266" s="72"/>
      <c r="E266" s="72"/>
      <c r="F266" s="72"/>
      <c r="I266" s="10"/>
      <c r="N266" s="10"/>
      <c r="O266" s="10"/>
      <c r="P266" s="10"/>
      <c r="Q266" s="72"/>
    </row>
    <row r="267" spans="4:17" s="11" customFormat="1">
      <c r="D267" s="72"/>
      <c r="E267" s="72"/>
      <c r="F267" s="72"/>
      <c r="I267" s="10"/>
      <c r="N267" s="10"/>
      <c r="O267" s="10"/>
      <c r="P267" s="10"/>
      <c r="Q267" s="72"/>
    </row>
    <row r="268" spans="4:17" s="11" customFormat="1">
      <c r="D268" s="72"/>
      <c r="E268" s="72"/>
      <c r="F268" s="72"/>
      <c r="I268" s="10"/>
      <c r="N268" s="10"/>
      <c r="O268" s="10"/>
      <c r="P268" s="10"/>
      <c r="Q268" s="72"/>
    </row>
    <row r="269" spans="4:17" s="11" customFormat="1">
      <c r="D269" s="72"/>
      <c r="E269" s="72"/>
      <c r="F269" s="72"/>
      <c r="I269" s="10"/>
      <c r="N269" s="10"/>
      <c r="O269" s="10"/>
      <c r="P269" s="10"/>
      <c r="Q269" s="72"/>
    </row>
    <row r="270" spans="4:17" s="11" customFormat="1">
      <c r="D270" s="72"/>
      <c r="E270" s="72"/>
      <c r="F270" s="72"/>
      <c r="I270" s="10"/>
      <c r="N270" s="10"/>
      <c r="O270" s="10"/>
      <c r="P270" s="10"/>
      <c r="Q270" s="72"/>
    </row>
    <row r="271" spans="4:17" s="11" customFormat="1">
      <c r="D271" s="72"/>
      <c r="E271" s="72"/>
      <c r="F271" s="72"/>
      <c r="I271" s="10"/>
      <c r="N271" s="10"/>
      <c r="O271" s="10"/>
      <c r="P271" s="10"/>
      <c r="Q271" s="72"/>
    </row>
    <row r="272" spans="4:17" s="11" customFormat="1">
      <c r="D272" s="72"/>
      <c r="E272" s="72"/>
      <c r="F272" s="72"/>
      <c r="I272" s="10"/>
      <c r="N272" s="10"/>
      <c r="O272" s="10"/>
      <c r="P272" s="10"/>
      <c r="Q272" s="72"/>
    </row>
    <row r="273" spans="4:17" s="11" customFormat="1">
      <c r="D273" s="72"/>
      <c r="E273" s="72"/>
      <c r="F273" s="72"/>
      <c r="I273" s="10"/>
      <c r="N273" s="10"/>
      <c r="O273" s="10"/>
      <c r="P273" s="10"/>
      <c r="Q273" s="72"/>
    </row>
    <row r="274" spans="4:17" s="11" customFormat="1">
      <c r="D274" s="72"/>
      <c r="E274" s="72"/>
      <c r="F274" s="72"/>
      <c r="I274" s="10"/>
      <c r="N274" s="10"/>
      <c r="O274" s="10"/>
      <c r="P274" s="10"/>
      <c r="Q274" s="72"/>
    </row>
    <row r="275" spans="4:17" s="11" customFormat="1">
      <c r="D275" s="72"/>
      <c r="E275" s="72"/>
      <c r="F275" s="72"/>
      <c r="I275" s="10"/>
      <c r="N275" s="10"/>
      <c r="O275" s="10"/>
      <c r="P275" s="10"/>
      <c r="Q275" s="72"/>
    </row>
    <row r="276" spans="4:17" s="11" customFormat="1">
      <c r="D276" s="72"/>
      <c r="E276" s="72"/>
      <c r="F276" s="72"/>
      <c r="I276" s="10"/>
      <c r="N276" s="10"/>
      <c r="O276" s="10"/>
      <c r="P276" s="10"/>
      <c r="Q276" s="72"/>
    </row>
    <row r="277" spans="4:17" s="11" customFormat="1">
      <c r="D277" s="72"/>
      <c r="E277" s="72"/>
      <c r="F277" s="72"/>
      <c r="I277" s="10"/>
      <c r="N277" s="10"/>
      <c r="O277" s="10"/>
      <c r="P277" s="10"/>
      <c r="Q277" s="72"/>
    </row>
    <row r="278" spans="4:17" s="11" customFormat="1">
      <c r="D278" s="72"/>
      <c r="E278" s="72"/>
      <c r="F278" s="72"/>
      <c r="I278" s="10"/>
      <c r="N278" s="10"/>
      <c r="O278" s="10"/>
      <c r="P278" s="10"/>
      <c r="Q278" s="72"/>
    </row>
    <row r="279" spans="4:17" s="11" customFormat="1">
      <c r="D279" s="72"/>
      <c r="E279" s="72"/>
      <c r="F279" s="72"/>
      <c r="I279" s="10"/>
      <c r="N279" s="10"/>
      <c r="O279" s="10"/>
      <c r="P279" s="10"/>
      <c r="Q279" s="72"/>
    </row>
    <row r="280" spans="4:17" s="11" customFormat="1">
      <c r="D280" s="72"/>
      <c r="E280" s="72"/>
      <c r="F280" s="72"/>
      <c r="I280" s="10"/>
      <c r="N280" s="10"/>
      <c r="O280" s="10"/>
      <c r="P280" s="10"/>
      <c r="Q280" s="72"/>
    </row>
    <row r="281" spans="4:17" s="11" customFormat="1">
      <c r="D281" s="72"/>
      <c r="E281" s="72"/>
      <c r="F281" s="72"/>
      <c r="I281" s="10"/>
      <c r="N281" s="10"/>
      <c r="O281" s="10"/>
      <c r="P281" s="10"/>
      <c r="Q281" s="72"/>
    </row>
    <row r="282" spans="4:17" s="11" customFormat="1">
      <c r="D282" s="72"/>
      <c r="E282" s="72"/>
      <c r="F282" s="72"/>
      <c r="I282" s="10"/>
      <c r="N282" s="10"/>
      <c r="O282" s="10"/>
      <c r="P282" s="10"/>
      <c r="Q282" s="72"/>
    </row>
    <row r="283" spans="4:17" s="11" customFormat="1">
      <c r="D283" s="72"/>
      <c r="E283" s="72"/>
      <c r="F283" s="72"/>
      <c r="I283" s="10"/>
      <c r="N283" s="10"/>
      <c r="O283" s="10"/>
      <c r="P283" s="10"/>
      <c r="Q283" s="72"/>
    </row>
    <row r="284" spans="4:17" s="11" customFormat="1">
      <c r="D284" s="72"/>
      <c r="E284" s="72"/>
      <c r="F284" s="72"/>
      <c r="I284" s="10"/>
      <c r="N284" s="10"/>
      <c r="O284" s="10"/>
      <c r="P284" s="10"/>
      <c r="Q284" s="72"/>
    </row>
    <row r="285" spans="4:17" s="11" customFormat="1">
      <c r="D285" s="72"/>
      <c r="E285" s="72"/>
      <c r="F285" s="72"/>
      <c r="I285" s="10"/>
      <c r="N285" s="10"/>
      <c r="O285" s="10"/>
      <c r="P285" s="10"/>
      <c r="Q285" s="72"/>
    </row>
    <row r="286" spans="4:17" s="11" customFormat="1">
      <c r="D286" s="72"/>
      <c r="E286" s="72"/>
      <c r="F286" s="72"/>
      <c r="I286" s="10"/>
      <c r="N286" s="10"/>
      <c r="O286" s="10"/>
      <c r="P286" s="10"/>
      <c r="Q286" s="72"/>
    </row>
    <row r="287" spans="4:17" s="11" customFormat="1">
      <c r="D287" s="72"/>
      <c r="E287" s="72"/>
      <c r="F287" s="72"/>
      <c r="I287" s="10"/>
      <c r="N287" s="10"/>
      <c r="O287" s="10"/>
      <c r="P287" s="10"/>
      <c r="Q287" s="72"/>
    </row>
    <row r="288" spans="4:17" s="11" customFormat="1">
      <c r="D288" s="72"/>
      <c r="E288" s="72"/>
      <c r="F288" s="72"/>
      <c r="I288" s="10"/>
      <c r="N288" s="10"/>
      <c r="O288" s="10"/>
      <c r="P288" s="10"/>
      <c r="Q288" s="72"/>
    </row>
    <row r="289" spans="4:17" s="11" customFormat="1">
      <c r="D289" s="72"/>
      <c r="E289" s="72"/>
      <c r="F289" s="72"/>
      <c r="I289" s="10"/>
      <c r="N289" s="10"/>
      <c r="O289" s="10"/>
      <c r="P289" s="10"/>
      <c r="Q289" s="72"/>
    </row>
    <row r="290" spans="4:17" s="11" customFormat="1">
      <c r="D290" s="72"/>
      <c r="E290" s="72"/>
      <c r="F290" s="72"/>
      <c r="I290" s="10"/>
      <c r="N290" s="10"/>
      <c r="O290" s="10"/>
      <c r="P290" s="10"/>
      <c r="Q290" s="72"/>
    </row>
    <row r="291" spans="4:17" s="11" customFormat="1">
      <c r="D291" s="72"/>
      <c r="E291" s="72"/>
      <c r="F291" s="72"/>
      <c r="I291" s="10"/>
      <c r="N291" s="10"/>
      <c r="O291" s="10"/>
      <c r="P291" s="10"/>
      <c r="Q291" s="72"/>
    </row>
    <row r="292" spans="4:17" s="11" customFormat="1">
      <c r="D292" s="72"/>
      <c r="E292" s="72"/>
      <c r="F292" s="72"/>
      <c r="I292" s="10"/>
      <c r="N292" s="10"/>
      <c r="O292" s="10"/>
      <c r="P292" s="10"/>
      <c r="Q292" s="72"/>
    </row>
    <row r="293" spans="4:17" s="11" customFormat="1">
      <c r="D293" s="72"/>
      <c r="E293" s="72"/>
      <c r="F293" s="72"/>
      <c r="I293" s="10"/>
      <c r="N293" s="10"/>
      <c r="O293" s="10"/>
      <c r="P293" s="10"/>
      <c r="Q293" s="72"/>
    </row>
    <row r="294" spans="4:17" s="11" customFormat="1">
      <c r="D294" s="72"/>
      <c r="E294" s="72"/>
      <c r="F294" s="72"/>
      <c r="I294" s="10"/>
      <c r="N294" s="10"/>
      <c r="O294" s="10"/>
      <c r="P294" s="10"/>
      <c r="Q294" s="72"/>
    </row>
    <row r="295" spans="4:17" s="11" customFormat="1">
      <c r="D295" s="72"/>
      <c r="E295" s="72"/>
      <c r="F295" s="72"/>
      <c r="I295" s="10"/>
      <c r="N295" s="10"/>
      <c r="O295" s="10"/>
      <c r="P295" s="10"/>
      <c r="Q295" s="72"/>
    </row>
    <row r="296" spans="4:17" s="11" customFormat="1">
      <c r="D296" s="72"/>
      <c r="E296" s="72"/>
      <c r="F296" s="72"/>
      <c r="I296" s="10"/>
      <c r="N296" s="10"/>
      <c r="O296" s="10"/>
      <c r="P296" s="10"/>
      <c r="Q296" s="72"/>
    </row>
    <row r="297" spans="4:17" s="11" customFormat="1">
      <c r="D297" s="72"/>
      <c r="E297" s="72"/>
      <c r="F297" s="72"/>
      <c r="I297" s="10"/>
      <c r="N297" s="10"/>
      <c r="O297" s="10"/>
      <c r="P297" s="10"/>
      <c r="Q297" s="72"/>
    </row>
    <row r="298" spans="4:17" s="11" customFormat="1">
      <c r="D298" s="72"/>
      <c r="E298" s="72"/>
      <c r="F298" s="72"/>
      <c r="I298" s="10"/>
      <c r="N298" s="10"/>
      <c r="O298" s="10"/>
      <c r="P298" s="10"/>
      <c r="Q298" s="72"/>
    </row>
    <row r="299" spans="4:17" s="11" customFormat="1">
      <c r="D299" s="72"/>
      <c r="E299" s="72"/>
      <c r="F299" s="72"/>
      <c r="I299" s="10"/>
      <c r="N299" s="10"/>
      <c r="O299" s="10"/>
      <c r="P299" s="10"/>
      <c r="Q299" s="72"/>
    </row>
    <row r="300" spans="4:17" s="11" customFormat="1">
      <c r="D300" s="72"/>
      <c r="E300" s="72"/>
      <c r="F300" s="72"/>
      <c r="I300" s="10"/>
      <c r="N300" s="10"/>
      <c r="O300" s="10"/>
      <c r="P300" s="10"/>
      <c r="Q300" s="72"/>
    </row>
    <row r="301" spans="4:17" s="11" customFormat="1">
      <c r="D301" s="72"/>
      <c r="E301" s="72"/>
      <c r="F301" s="72"/>
      <c r="I301" s="10"/>
      <c r="N301" s="10"/>
      <c r="O301" s="10"/>
      <c r="P301" s="10"/>
      <c r="Q301" s="72"/>
    </row>
    <row r="302" spans="4:17" s="11" customFormat="1">
      <c r="D302" s="72"/>
      <c r="E302" s="72"/>
      <c r="F302" s="72"/>
      <c r="I302" s="10"/>
      <c r="N302" s="10"/>
      <c r="O302" s="10"/>
      <c r="P302" s="10"/>
      <c r="Q302" s="72"/>
    </row>
    <row r="303" spans="4:17" s="11" customFormat="1">
      <c r="D303" s="72"/>
      <c r="E303" s="72"/>
      <c r="F303" s="72"/>
      <c r="I303" s="10"/>
      <c r="N303" s="10"/>
      <c r="O303" s="10"/>
      <c r="P303" s="10"/>
      <c r="Q303" s="72"/>
    </row>
    <row r="304" spans="4:17" s="11" customFormat="1">
      <c r="D304" s="72"/>
      <c r="E304" s="72"/>
      <c r="F304" s="72"/>
      <c r="I304" s="10"/>
      <c r="N304" s="10"/>
      <c r="O304" s="10"/>
      <c r="P304" s="10"/>
      <c r="Q304" s="72"/>
    </row>
    <row r="305" spans="4:17" s="11" customFormat="1">
      <c r="D305" s="72"/>
      <c r="E305" s="72"/>
      <c r="F305" s="72"/>
      <c r="I305" s="10"/>
      <c r="N305" s="10"/>
      <c r="O305" s="10"/>
      <c r="P305" s="10"/>
      <c r="Q305" s="72"/>
    </row>
    <row r="306" spans="4:17" s="11" customFormat="1">
      <c r="D306" s="72"/>
      <c r="E306" s="72"/>
      <c r="F306" s="72"/>
      <c r="I306" s="10"/>
      <c r="N306" s="10"/>
      <c r="O306" s="10"/>
      <c r="P306" s="10"/>
      <c r="Q306" s="72"/>
    </row>
    <row r="307" spans="4:17" s="11" customFormat="1">
      <c r="D307" s="72"/>
      <c r="E307" s="72"/>
      <c r="F307" s="72"/>
      <c r="I307" s="10"/>
      <c r="N307" s="10"/>
      <c r="O307" s="10"/>
      <c r="P307" s="10"/>
      <c r="Q307" s="72"/>
    </row>
    <row r="308" spans="4:17" s="11" customFormat="1">
      <c r="D308" s="72"/>
      <c r="E308" s="72"/>
      <c r="F308" s="72"/>
      <c r="I308" s="10"/>
      <c r="N308" s="10"/>
      <c r="O308" s="10"/>
      <c r="P308" s="10"/>
      <c r="Q308" s="72"/>
    </row>
    <row r="309" spans="4:17" s="11" customFormat="1">
      <c r="D309" s="72"/>
      <c r="E309" s="72"/>
      <c r="F309" s="72"/>
      <c r="I309" s="10"/>
      <c r="N309" s="10"/>
      <c r="O309" s="10"/>
      <c r="P309" s="10"/>
      <c r="Q309" s="72"/>
    </row>
    <row r="310" spans="4:17" s="11" customFormat="1">
      <c r="D310" s="72"/>
      <c r="E310" s="72"/>
      <c r="F310" s="72"/>
      <c r="I310" s="10"/>
      <c r="N310" s="10"/>
      <c r="O310" s="10"/>
      <c r="P310" s="10"/>
      <c r="Q310" s="72"/>
    </row>
    <row r="311" spans="4:17" s="11" customFormat="1">
      <c r="D311" s="72"/>
      <c r="E311" s="72"/>
      <c r="F311" s="72"/>
      <c r="I311" s="10"/>
      <c r="N311" s="10"/>
      <c r="O311" s="10"/>
      <c r="P311" s="10"/>
      <c r="Q311" s="72"/>
    </row>
    <row r="312" spans="4:17" s="11" customFormat="1">
      <c r="D312" s="72"/>
      <c r="E312" s="72"/>
      <c r="F312" s="72"/>
      <c r="I312" s="10"/>
      <c r="N312" s="10"/>
      <c r="O312" s="10"/>
      <c r="P312" s="10"/>
      <c r="Q312" s="72"/>
    </row>
    <row r="313" spans="4:17" s="11" customFormat="1">
      <c r="D313" s="72"/>
      <c r="E313" s="72"/>
      <c r="F313" s="72"/>
      <c r="I313" s="10"/>
      <c r="N313" s="10"/>
      <c r="O313" s="10"/>
      <c r="P313" s="10"/>
      <c r="Q313" s="72"/>
    </row>
    <row r="314" spans="4:17" s="11" customFormat="1">
      <c r="D314" s="72"/>
      <c r="E314" s="72"/>
      <c r="F314" s="72"/>
      <c r="I314" s="10"/>
      <c r="N314" s="10"/>
      <c r="O314" s="10"/>
      <c r="P314" s="10"/>
      <c r="Q314" s="72"/>
    </row>
    <row r="315" spans="4:17" s="11" customFormat="1">
      <c r="D315" s="72"/>
      <c r="E315" s="72"/>
      <c r="F315" s="72"/>
      <c r="I315" s="10"/>
      <c r="N315" s="10"/>
      <c r="O315" s="10"/>
      <c r="P315" s="10"/>
      <c r="Q315" s="72"/>
    </row>
    <row r="316" spans="4:17" s="11" customFormat="1">
      <c r="D316" s="72"/>
      <c r="E316" s="72"/>
      <c r="F316" s="72"/>
      <c r="I316" s="10"/>
      <c r="N316" s="10"/>
      <c r="O316" s="10"/>
      <c r="P316" s="10"/>
      <c r="Q316" s="72"/>
    </row>
    <row r="317" spans="4:17" s="11" customFormat="1">
      <c r="D317" s="72"/>
      <c r="E317" s="72"/>
      <c r="F317" s="72"/>
      <c r="I317" s="10"/>
      <c r="N317" s="10"/>
      <c r="O317" s="10"/>
      <c r="P317" s="10"/>
      <c r="Q317" s="72"/>
    </row>
    <row r="318" spans="4:17" s="11" customFormat="1">
      <c r="D318" s="72"/>
      <c r="E318" s="72"/>
      <c r="F318" s="72"/>
      <c r="I318" s="10"/>
      <c r="N318" s="10"/>
      <c r="O318" s="10"/>
      <c r="P318" s="10"/>
      <c r="Q318" s="72"/>
    </row>
    <row r="319" spans="4:17" s="11" customFormat="1">
      <c r="D319" s="72"/>
      <c r="E319" s="72"/>
      <c r="F319" s="72"/>
      <c r="I319" s="10"/>
      <c r="N319" s="10"/>
      <c r="O319" s="10"/>
      <c r="P319" s="10"/>
      <c r="Q319" s="72"/>
    </row>
    <row r="320" spans="4:17" s="11" customFormat="1">
      <c r="D320" s="72"/>
      <c r="E320" s="72"/>
      <c r="F320" s="72"/>
      <c r="I320" s="10"/>
      <c r="N320" s="10"/>
      <c r="O320" s="10"/>
      <c r="P320" s="10"/>
      <c r="Q320" s="72"/>
    </row>
    <row r="321" spans="4:17" s="11" customFormat="1">
      <c r="D321" s="72"/>
      <c r="E321" s="72"/>
      <c r="F321" s="72"/>
      <c r="I321" s="10"/>
      <c r="N321" s="10"/>
      <c r="O321" s="10"/>
      <c r="P321" s="10"/>
      <c r="Q321" s="72"/>
    </row>
    <row r="322" spans="4:17" s="11" customFormat="1">
      <c r="D322" s="72"/>
      <c r="E322" s="72"/>
      <c r="F322" s="72"/>
      <c r="I322" s="10"/>
      <c r="N322" s="10"/>
      <c r="O322" s="10"/>
      <c r="P322" s="10"/>
      <c r="Q322" s="72"/>
    </row>
    <row r="323" spans="4:17" s="11" customFormat="1">
      <c r="D323" s="72"/>
      <c r="E323" s="72"/>
      <c r="F323" s="72"/>
      <c r="I323" s="10"/>
      <c r="N323" s="10"/>
      <c r="O323" s="10"/>
      <c r="P323" s="10"/>
      <c r="Q323" s="72"/>
    </row>
    <row r="324" spans="4:17" s="11" customFormat="1">
      <c r="D324" s="72"/>
      <c r="E324" s="72"/>
      <c r="F324" s="72"/>
      <c r="I324" s="10"/>
      <c r="N324" s="10"/>
      <c r="O324" s="10"/>
      <c r="P324" s="10"/>
      <c r="Q324" s="72"/>
    </row>
    <row r="325" spans="4:17" s="11" customFormat="1">
      <c r="D325" s="72"/>
      <c r="E325" s="72"/>
      <c r="F325" s="72"/>
      <c r="I325" s="10"/>
      <c r="N325" s="10"/>
      <c r="O325" s="10"/>
      <c r="P325" s="10"/>
      <c r="Q325" s="72"/>
    </row>
    <row r="326" spans="4:17" s="11" customFormat="1">
      <c r="D326" s="72"/>
      <c r="E326" s="72"/>
      <c r="F326" s="72"/>
      <c r="I326" s="10"/>
      <c r="N326" s="10"/>
      <c r="O326" s="10"/>
      <c r="P326" s="10"/>
      <c r="Q326" s="72"/>
    </row>
    <row r="327" spans="4:17" s="11" customFormat="1">
      <c r="D327" s="72"/>
      <c r="E327" s="72"/>
      <c r="F327" s="72"/>
      <c r="I327" s="10"/>
      <c r="N327" s="10"/>
      <c r="O327" s="10"/>
      <c r="P327" s="10"/>
      <c r="Q327" s="72"/>
    </row>
    <row r="328" spans="4:17" s="11" customFormat="1">
      <c r="D328" s="72"/>
      <c r="E328" s="72"/>
      <c r="F328" s="72"/>
      <c r="I328" s="10"/>
      <c r="N328" s="10"/>
      <c r="O328" s="10"/>
      <c r="P328" s="10"/>
      <c r="Q328" s="72"/>
    </row>
    <row r="329" spans="4:17" s="11" customFormat="1">
      <c r="D329" s="72"/>
      <c r="E329" s="72"/>
      <c r="F329" s="72"/>
      <c r="I329" s="10"/>
      <c r="N329" s="10"/>
      <c r="O329" s="10"/>
      <c r="P329" s="10"/>
      <c r="Q329" s="72"/>
    </row>
    <row r="330" spans="4:17" s="11" customFormat="1">
      <c r="D330" s="72"/>
      <c r="E330" s="72"/>
      <c r="F330" s="72"/>
      <c r="I330" s="10"/>
      <c r="N330" s="10"/>
      <c r="O330" s="10"/>
      <c r="P330" s="10"/>
      <c r="Q330" s="72"/>
    </row>
    <row r="331" spans="4:17" s="11" customFormat="1">
      <c r="D331" s="72"/>
      <c r="E331" s="72"/>
      <c r="F331" s="72"/>
      <c r="I331" s="10"/>
      <c r="N331" s="10"/>
      <c r="O331" s="10"/>
      <c r="P331" s="10"/>
      <c r="Q331" s="72"/>
    </row>
    <row r="332" spans="4:17" s="11" customFormat="1">
      <c r="D332" s="72"/>
      <c r="E332" s="72"/>
      <c r="F332" s="72"/>
      <c r="I332" s="10"/>
      <c r="N332" s="10"/>
      <c r="O332" s="10"/>
      <c r="P332" s="10"/>
      <c r="Q332" s="72"/>
    </row>
    <row r="333" spans="4:17" s="11" customFormat="1">
      <c r="D333" s="72"/>
      <c r="E333" s="72"/>
      <c r="F333" s="72"/>
      <c r="I333" s="10"/>
      <c r="N333" s="10"/>
      <c r="O333" s="10"/>
      <c r="P333" s="10"/>
      <c r="Q333" s="72"/>
    </row>
    <row r="334" spans="4:17" s="11" customFormat="1">
      <c r="D334" s="72"/>
      <c r="E334" s="72"/>
      <c r="F334" s="72"/>
      <c r="I334" s="10"/>
      <c r="N334" s="10"/>
      <c r="O334" s="10"/>
      <c r="P334" s="10"/>
      <c r="Q334" s="72"/>
    </row>
    <row r="335" spans="4:17" s="11" customFormat="1">
      <c r="D335" s="72"/>
      <c r="E335" s="72"/>
      <c r="F335" s="72"/>
      <c r="I335" s="10"/>
      <c r="N335" s="10"/>
      <c r="O335" s="10"/>
      <c r="P335" s="10"/>
      <c r="Q335" s="72"/>
    </row>
    <row r="336" spans="4:17" s="11" customFormat="1">
      <c r="D336" s="72"/>
      <c r="E336" s="72"/>
      <c r="F336" s="72"/>
      <c r="I336" s="10"/>
      <c r="N336" s="10"/>
      <c r="O336" s="10"/>
      <c r="P336" s="10"/>
      <c r="Q336" s="72"/>
    </row>
    <row r="337" spans="4:17" s="11" customFormat="1">
      <c r="D337" s="72"/>
      <c r="E337" s="72"/>
      <c r="F337" s="72"/>
      <c r="I337" s="10"/>
      <c r="N337" s="10"/>
      <c r="O337" s="10"/>
      <c r="P337" s="10"/>
      <c r="Q337" s="72"/>
    </row>
    <row r="338" spans="4:17" s="11" customFormat="1">
      <c r="D338" s="72"/>
      <c r="E338" s="72"/>
      <c r="F338" s="72"/>
      <c r="I338" s="10"/>
      <c r="N338" s="10"/>
      <c r="O338" s="10"/>
      <c r="P338" s="10"/>
      <c r="Q338" s="72"/>
    </row>
    <row r="339" spans="4:17" s="11" customFormat="1">
      <c r="D339" s="72"/>
      <c r="E339" s="72"/>
      <c r="F339" s="72"/>
      <c r="I339" s="10"/>
      <c r="N339" s="10"/>
      <c r="O339" s="10"/>
      <c r="P339" s="10"/>
      <c r="Q339" s="72"/>
    </row>
    <row r="340" spans="4:17" s="11" customFormat="1">
      <c r="D340" s="72"/>
      <c r="E340" s="72"/>
      <c r="F340" s="72"/>
      <c r="I340" s="10"/>
      <c r="N340" s="10"/>
      <c r="O340" s="10"/>
      <c r="P340" s="10"/>
      <c r="Q340" s="72"/>
    </row>
    <row r="341" spans="4:17" s="11" customFormat="1">
      <c r="D341" s="72"/>
      <c r="E341" s="72"/>
      <c r="F341" s="72"/>
      <c r="I341" s="10"/>
      <c r="N341" s="10"/>
      <c r="O341" s="10"/>
      <c r="P341" s="10"/>
      <c r="Q341" s="72"/>
    </row>
    <row r="342" spans="4:17" s="11" customFormat="1">
      <c r="D342" s="72"/>
      <c r="E342" s="72"/>
      <c r="F342" s="72"/>
      <c r="I342" s="10"/>
      <c r="N342" s="10"/>
      <c r="O342" s="10"/>
      <c r="P342" s="10"/>
      <c r="Q342" s="72"/>
    </row>
    <row r="343" spans="4:17" s="11" customFormat="1">
      <c r="D343" s="72"/>
      <c r="E343" s="72"/>
      <c r="F343" s="72"/>
      <c r="I343" s="10"/>
      <c r="N343" s="10"/>
      <c r="O343" s="10"/>
      <c r="P343" s="10"/>
      <c r="Q343" s="72"/>
    </row>
    <row r="344" spans="4:17" s="11" customFormat="1">
      <c r="D344" s="72"/>
      <c r="E344" s="72"/>
      <c r="F344" s="72"/>
      <c r="I344" s="10"/>
      <c r="N344" s="10"/>
      <c r="O344" s="10"/>
      <c r="P344" s="10"/>
      <c r="Q344" s="72"/>
    </row>
    <row r="345" spans="4:17" s="11" customFormat="1">
      <c r="D345" s="72"/>
      <c r="E345" s="72"/>
      <c r="F345" s="72"/>
      <c r="I345" s="10"/>
      <c r="N345" s="10"/>
      <c r="O345" s="10"/>
      <c r="P345" s="10"/>
      <c r="Q345" s="72"/>
    </row>
    <row r="346" spans="4:17" s="11" customFormat="1">
      <c r="D346" s="72"/>
      <c r="E346" s="72"/>
      <c r="F346" s="72"/>
      <c r="I346" s="10"/>
      <c r="N346" s="10"/>
      <c r="O346" s="10"/>
      <c r="P346" s="10"/>
      <c r="Q346" s="72"/>
    </row>
    <row r="347" spans="4:17" s="11" customFormat="1">
      <c r="D347" s="72"/>
      <c r="E347" s="72"/>
      <c r="F347" s="72"/>
      <c r="I347" s="10"/>
      <c r="N347" s="10"/>
      <c r="O347" s="10"/>
      <c r="P347" s="10"/>
      <c r="Q347" s="72"/>
    </row>
    <row r="348" spans="4:17" s="11" customFormat="1">
      <c r="D348" s="72"/>
      <c r="E348" s="72"/>
      <c r="F348" s="72"/>
      <c r="I348" s="10"/>
      <c r="N348" s="10"/>
      <c r="O348" s="10"/>
      <c r="P348" s="10"/>
      <c r="Q348" s="72"/>
    </row>
    <row r="349" spans="4:17" s="11" customFormat="1">
      <c r="D349" s="72"/>
      <c r="E349" s="72"/>
      <c r="F349" s="72"/>
      <c r="I349" s="10"/>
      <c r="N349" s="10"/>
      <c r="O349" s="10"/>
      <c r="P349" s="10"/>
      <c r="Q349" s="72"/>
    </row>
    <row r="350" spans="4:17" s="11" customFormat="1">
      <c r="D350" s="72"/>
      <c r="E350" s="72"/>
      <c r="F350" s="72"/>
      <c r="I350" s="10"/>
      <c r="N350" s="10"/>
      <c r="O350" s="10"/>
      <c r="P350" s="10"/>
      <c r="Q350" s="72"/>
    </row>
    <row r="351" spans="4:17" s="11" customFormat="1">
      <c r="D351" s="72"/>
      <c r="E351" s="72"/>
      <c r="F351" s="72"/>
      <c r="I351" s="10"/>
      <c r="N351" s="10"/>
      <c r="O351" s="10"/>
      <c r="P351" s="10"/>
      <c r="Q351" s="72"/>
    </row>
    <row r="352" spans="4:17" s="11" customFormat="1">
      <c r="D352" s="72"/>
      <c r="E352" s="72"/>
      <c r="F352" s="72"/>
      <c r="I352" s="10"/>
      <c r="N352" s="10"/>
      <c r="O352" s="10"/>
      <c r="P352" s="10"/>
      <c r="Q352" s="72"/>
    </row>
    <row r="353" spans="4:17" s="11" customFormat="1">
      <c r="D353" s="72"/>
      <c r="E353" s="72"/>
      <c r="F353" s="72"/>
      <c r="I353" s="10"/>
      <c r="N353" s="10"/>
      <c r="O353" s="10"/>
      <c r="P353" s="10"/>
      <c r="Q353" s="72"/>
    </row>
    <row r="354" spans="4:17" s="11" customFormat="1">
      <c r="D354" s="72"/>
      <c r="E354" s="72"/>
      <c r="F354" s="72"/>
      <c r="I354" s="10"/>
      <c r="N354" s="10"/>
      <c r="O354" s="10"/>
      <c r="P354" s="10"/>
      <c r="Q354" s="72"/>
    </row>
    <row r="355" spans="4:17" s="11" customFormat="1">
      <c r="D355" s="72"/>
      <c r="E355" s="72"/>
      <c r="F355" s="72"/>
      <c r="I355" s="10"/>
      <c r="N355" s="10"/>
      <c r="O355" s="10"/>
      <c r="P355" s="10"/>
      <c r="Q355" s="72"/>
    </row>
    <row r="356" spans="4:17" s="11" customFormat="1">
      <c r="D356" s="72"/>
      <c r="E356" s="72"/>
      <c r="F356" s="72"/>
      <c r="I356" s="10"/>
      <c r="N356" s="10"/>
      <c r="O356" s="10"/>
      <c r="P356" s="10"/>
      <c r="Q356" s="72"/>
    </row>
    <row r="357" spans="4:17" s="11" customFormat="1">
      <c r="D357" s="72"/>
      <c r="E357" s="72"/>
      <c r="F357" s="72"/>
      <c r="I357" s="10"/>
      <c r="N357" s="10"/>
      <c r="O357" s="10"/>
      <c r="P357" s="10"/>
      <c r="Q357" s="72"/>
    </row>
    <row r="358" spans="4:17" s="11" customFormat="1">
      <c r="D358" s="72"/>
      <c r="E358" s="72"/>
      <c r="F358" s="72"/>
      <c r="I358" s="10"/>
      <c r="N358" s="10"/>
      <c r="O358" s="10"/>
      <c r="P358" s="10"/>
      <c r="Q358" s="72"/>
    </row>
    <row r="359" spans="4:17" s="11" customFormat="1">
      <c r="D359" s="72"/>
      <c r="E359" s="72"/>
      <c r="F359" s="72"/>
      <c r="I359" s="10"/>
      <c r="N359" s="10"/>
      <c r="O359" s="10"/>
      <c r="P359" s="10"/>
      <c r="Q359" s="72"/>
    </row>
    <row r="360" spans="4:17" s="11" customFormat="1">
      <c r="D360" s="72"/>
      <c r="E360" s="72"/>
      <c r="F360" s="72"/>
      <c r="I360" s="10"/>
      <c r="N360" s="10"/>
      <c r="O360" s="10"/>
      <c r="P360" s="10"/>
      <c r="Q360" s="72"/>
    </row>
    <row r="361" spans="4:17" s="11" customFormat="1">
      <c r="D361" s="72"/>
      <c r="E361" s="72"/>
      <c r="F361" s="72"/>
      <c r="I361" s="10"/>
      <c r="N361" s="10"/>
      <c r="O361" s="10"/>
      <c r="P361" s="10"/>
      <c r="Q361" s="72"/>
    </row>
    <row r="362" spans="4:17" s="11" customFormat="1">
      <c r="D362" s="72"/>
      <c r="E362" s="72"/>
      <c r="F362" s="72"/>
      <c r="I362" s="10"/>
      <c r="N362" s="10"/>
      <c r="O362" s="10"/>
      <c r="P362" s="10"/>
      <c r="Q362" s="72"/>
    </row>
    <row r="363" spans="4:17" s="11" customFormat="1">
      <c r="D363" s="72"/>
      <c r="E363" s="72"/>
      <c r="F363" s="72"/>
      <c r="I363" s="10"/>
      <c r="N363" s="10"/>
      <c r="O363" s="10"/>
      <c r="P363" s="10"/>
      <c r="Q363" s="72"/>
    </row>
    <row r="364" spans="4:17" s="11" customFormat="1">
      <c r="D364" s="72"/>
      <c r="E364" s="72"/>
      <c r="F364" s="72"/>
      <c r="I364" s="10"/>
      <c r="N364" s="10"/>
      <c r="O364" s="10"/>
      <c r="P364" s="10"/>
      <c r="Q364" s="72"/>
    </row>
    <row r="365" spans="4:17" s="11" customFormat="1">
      <c r="D365" s="72"/>
      <c r="E365" s="72"/>
      <c r="F365" s="72"/>
      <c r="I365" s="10"/>
      <c r="N365" s="10"/>
      <c r="O365" s="10"/>
      <c r="P365" s="10"/>
      <c r="Q365" s="72"/>
    </row>
    <row r="366" spans="4:17" s="11" customFormat="1">
      <c r="D366" s="72"/>
      <c r="E366" s="72"/>
      <c r="F366" s="72"/>
      <c r="I366" s="10"/>
      <c r="N366" s="10"/>
      <c r="O366" s="10"/>
      <c r="P366" s="10"/>
      <c r="Q366" s="72"/>
    </row>
    <row r="367" spans="4:17" s="11" customFormat="1">
      <c r="D367" s="72"/>
      <c r="E367" s="72"/>
      <c r="F367" s="72"/>
      <c r="I367" s="10"/>
      <c r="N367" s="10"/>
      <c r="O367" s="10"/>
      <c r="P367" s="10"/>
      <c r="Q367" s="72"/>
    </row>
    <row r="368" spans="4:17" s="11" customFormat="1">
      <c r="D368" s="72"/>
      <c r="E368" s="72"/>
      <c r="F368" s="72"/>
      <c r="I368" s="10"/>
      <c r="N368" s="10"/>
      <c r="O368" s="10"/>
      <c r="P368" s="10"/>
      <c r="Q368" s="72"/>
    </row>
    <row r="369" spans="1:17" s="11" customFormat="1">
      <c r="D369" s="72"/>
      <c r="E369" s="72"/>
      <c r="F369" s="72"/>
      <c r="I369" s="10"/>
      <c r="N369" s="10"/>
      <c r="O369" s="10"/>
      <c r="P369" s="10"/>
      <c r="Q369" s="72"/>
    </row>
    <row r="370" spans="1:17" s="11" customFormat="1">
      <c r="D370" s="72"/>
      <c r="E370" s="72"/>
      <c r="F370" s="72"/>
      <c r="I370" s="10"/>
      <c r="N370" s="10"/>
      <c r="O370" s="10"/>
      <c r="P370" s="10"/>
      <c r="Q370" s="72"/>
    </row>
    <row r="371" spans="1:17" s="11" customFormat="1">
      <c r="D371" s="72"/>
      <c r="E371" s="72"/>
      <c r="F371" s="72"/>
      <c r="I371" s="10"/>
      <c r="N371" s="10"/>
      <c r="O371" s="10"/>
      <c r="P371" s="10"/>
      <c r="Q371" s="72"/>
    </row>
    <row r="372" spans="1:17" s="11" customFormat="1">
      <c r="D372" s="72"/>
      <c r="E372" s="72"/>
      <c r="F372" s="72"/>
      <c r="I372" s="10"/>
      <c r="N372" s="10"/>
      <c r="O372" s="10"/>
      <c r="P372" s="10"/>
      <c r="Q372" s="72"/>
    </row>
    <row r="373" spans="1:17" s="11" customFormat="1">
      <c r="D373" s="72"/>
      <c r="E373" s="72"/>
      <c r="F373" s="72"/>
      <c r="I373" s="10"/>
      <c r="N373" s="10"/>
      <c r="O373" s="10"/>
      <c r="P373" s="10"/>
      <c r="Q373" s="72"/>
    </row>
    <row r="374" spans="1:17">
      <c r="A374" s="11"/>
      <c r="B374" s="11"/>
      <c r="C374" s="11"/>
      <c r="D374" s="72"/>
      <c r="E374" s="72"/>
      <c r="F374" s="72"/>
      <c r="G374" s="11"/>
      <c r="H374" s="11"/>
      <c r="I374" s="10"/>
      <c r="J374" s="11"/>
      <c r="K374" s="11"/>
      <c r="L374" s="11"/>
      <c r="M374" s="11"/>
    </row>
    <row r="375" spans="1:17">
      <c r="A375" s="11"/>
      <c r="B375" s="11"/>
      <c r="C375" s="11"/>
      <c r="D375" s="72"/>
      <c r="E375" s="72"/>
      <c r="F375" s="72"/>
      <c r="G375" s="11"/>
      <c r="H375" s="11"/>
      <c r="I375" s="10"/>
      <c r="J375" s="11"/>
      <c r="K375" s="11"/>
      <c r="L375" s="11"/>
      <c r="M375" s="11"/>
    </row>
    <row r="376" spans="1:17">
      <c r="A376" s="11"/>
      <c r="B376" s="11"/>
      <c r="C376" s="11"/>
      <c r="D376" s="72"/>
      <c r="E376" s="72"/>
      <c r="F376" s="72"/>
      <c r="G376" s="11"/>
      <c r="H376" s="11"/>
      <c r="I376" s="10"/>
      <c r="J376" s="11"/>
      <c r="K376" s="11"/>
      <c r="L376" s="11"/>
      <c r="M376" s="11"/>
    </row>
    <row r="377" spans="1:17">
      <c r="A377" s="11"/>
      <c r="B377" s="11"/>
      <c r="C377" s="11"/>
      <c r="D377" s="72"/>
      <c r="E377" s="72"/>
      <c r="F377" s="72"/>
      <c r="G377" s="11"/>
      <c r="H377" s="11"/>
      <c r="I377" s="10"/>
      <c r="J377" s="11"/>
      <c r="K377" s="11"/>
      <c r="L377" s="11"/>
      <c r="M377" s="11"/>
    </row>
    <row r="378" spans="1:17">
      <c r="A378" s="11"/>
      <c r="B378" s="11"/>
      <c r="C378" s="11"/>
      <c r="D378" s="72"/>
      <c r="E378" s="72"/>
      <c r="F378" s="72"/>
      <c r="G378" s="11"/>
      <c r="H378" s="11"/>
      <c r="I378" s="10"/>
      <c r="J378" s="11"/>
      <c r="K378" s="11"/>
      <c r="L378" s="11"/>
      <c r="M378" s="11"/>
    </row>
    <row r="379" spans="1:17">
      <c r="A379" s="11"/>
      <c r="B379" s="11"/>
      <c r="C379" s="11"/>
      <c r="D379" s="72"/>
      <c r="E379" s="72"/>
      <c r="F379" s="72"/>
      <c r="G379" s="11"/>
      <c r="H379" s="11"/>
      <c r="I379" s="10"/>
      <c r="J379" s="11"/>
      <c r="K379" s="11"/>
      <c r="L379" s="11"/>
      <c r="M379" s="11"/>
    </row>
    <row r="380" spans="1:17">
      <c r="A380" s="11"/>
      <c r="B380" s="11"/>
      <c r="C380" s="11"/>
      <c r="D380" s="72"/>
      <c r="E380" s="72"/>
      <c r="F380" s="72"/>
      <c r="G380" s="11"/>
      <c r="H380" s="11"/>
      <c r="I380" s="10"/>
      <c r="J380" s="11"/>
      <c r="K380" s="11"/>
      <c r="L380" s="11"/>
      <c r="M380" s="11"/>
    </row>
    <row r="381" spans="1:17">
      <c r="A381" s="11"/>
      <c r="B381" s="11"/>
      <c r="C381" s="11"/>
      <c r="D381" s="72"/>
      <c r="E381" s="72"/>
      <c r="F381" s="72"/>
      <c r="G381" s="11"/>
      <c r="H381" s="11"/>
      <c r="I381" s="10"/>
      <c r="J381" s="11"/>
      <c r="K381" s="11"/>
      <c r="L381" s="11"/>
      <c r="M381" s="11"/>
    </row>
    <row r="382" spans="1:17">
      <c r="A382" s="11"/>
      <c r="B382" s="11"/>
      <c r="C382" s="11"/>
      <c r="D382" s="72"/>
      <c r="E382" s="72"/>
      <c r="F382" s="72"/>
      <c r="G382" s="11"/>
      <c r="H382" s="11"/>
      <c r="I382" s="10"/>
      <c r="J382" s="11"/>
      <c r="K382" s="11"/>
      <c r="L382" s="11"/>
      <c r="M382" s="11"/>
    </row>
    <row r="383" spans="1:17">
      <c r="A383" s="11"/>
      <c r="B383" s="11"/>
      <c r="C383" s="11"/>
      <c r="D383" s="72"/>
      <c r="E383" s="72"/>
      <c r="F383" s="72"/>
      <c r="G383" s="11"/>
      <c r="H383" s="11"/>
      <c r="I383" s="10"/>
      <c r="J383" s="11"/>
      <c r="K383" s="11"/>
      <c r="L383" s="11"/>
      <c r="M383" s="11"/>
    </row>
    <row r="384" spans="1:17">
      <c r="A384" s="11"/>
      <c r="B384" s="11"/>
      <c r="C384" s="11"/>
      <c r="D384" s="72"/>
      <c r="E384" s="72"/>
      <c r="F384" s="72"/>
      <c r="G384" s="11"/>
      <c r="H384" s="11"/>
      <c r="I384" s="10"/>
      <c r="J384" s="11"/>
      <c r="K384" s="11"/>
      <c r="L384" s="11"/>
      <c r="M384" s="11"/>
    </row>
    <row r="385" spans="1:13">
      <c r="A385" s="11"/>
      <c r="B385" s="11"/>
      <c r="C385" s="11"/>
      <c r="D385" s="72"/>
      <c r="E385" s="72"/>
      <c r="F385" s="72"/>
      <c r="G385" s="11"/>
      <c r="H385" s="11"/>
      <c r="I385" s="10"/>
      <c r="J385" s="11"/>
      <c r="K385" s="11"/>
      <c r="L385" s="11"/>
      <c r="M385" s="11"/>
    </row>
  </sheetData>
  <sheetCalcPr fullCalcOnLoad="1"/>
  <mergeCells count="22">
    <mergeCell ref="A95:B95"/>
    <mergeCell ref="C95:D95"/>
    <mergeCell ref="E92:K92"/>
    <mergeCell ref="A94:B94"/>
    <mergeCell ref="C94:D94"/>
    <mergeCell ref="G94:I94"/>
    <mergeCell ref="A13:K13"/>
    <mergeCell ref="G10:I10"/>
    <mergeCell ref="A10:B10"/>
    <mergeCell ref="E8:K8"/>
    <mergeCell ref="A93:B93"/>
    <mergeCell ref="C93:D93"/>
    <mergeCell ref="A92:B92"/>
    <mergeCell ref="C92:D92"/>
    <mergeCell ref="A97:K97"/>
    <mergeCell ref="C8:D8"/>
    <mergeCell ref="C9:D9"/>
    <mergeCell ref="C10:D10"/>
    <mergeCell ref="A8:B8"/>
    <mergeCell ref="A9:B9"/>
    <mergeCell ref="A11:B11"/>
    <mergeCell ref="C11:D11"/>
  </mergeCells>
  <phoneticPr fontId="1" type="noConversion"/>
  <printOptions horizontalCentered="1"/>
  <pageMargins left="0.19685039370078741" right="0.19685039370078741" top="0.27559055118110237" bottom="0.39370078740157483" header="0" footer="0"/>
  <pageSetup paperSize="9" scale="7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D1:D72"/>
  <sheetViews>
    <sheetView workbookViewId="0">
      <selection activeCell="D1" sqref="D1:D26"/>
    </sheetView>
  </sheetViews>
  <sheetFormatPr defaultRowHeight="12.75"/>
  <sheetData>
    <row r="1" spans="4:4">
      <c r="D1">
        <v>150</v>
      </c>
    </row>
    <row r="2" spans="4:4">
      <c r="D2">
        <v>140</v>
      </c>
    </row>
    <row r="3" spans="4:4">
      <c r="D3">
        <v>130</v>
      </c>
    </row>
    <row r="4" spans="4:4">
      <c r="D4">
        <v>125</v>
      </c>
    </row>
    <row r="5" spans="4:4">
      <c r="D5">
        <v>120</v>
      </c>
    </row>
    <row r="6" spans="4:4">
      <c r="D6">
        <v>115</v>
      </c>
    </row>
    <row r="7" spans="4:4">
      <c r="D7">
        <v>110</v>
      </c>
    </row>
    <row r="8" spans="4:4">
      <c r="D8">
        <v>108</v>
      </c>
    </row>
    <row r="9" spans="4:4">
      <c r="D9">
        <v>106</v>
      </c>
    </row>
    <row r="10" spans="4:4">
      <c r="D10">
        <v>104</v>
      </c>
    </row>
    <row r="11" spans="4:4">
      <c r="D11">
        <v>102</v>
      </c>
    </row>
    <row r="12" spans="4:4">
      <c r="D12">
        <v>100</v>
      </c>
    </row>
    <row r="13" spans="4:4">
      <c r="D13">
        <v>98</v>
      </c>
    </row>
    <row r="14" spans="4:4">
      <c r="D14">
        <v>96</v>
      </c>
    </row>
    <row r="15" spans="4:4">
      <c r="D15">
        <v>94</v>
      </c>
    </row>
    <row r="16" spans="4:4">
      <c r="D16">
        <v>92</v>
      </c>
    </row>
    <row r="17" spans="4:4">
      <c r="D17">
        <v>90</v>
      </c>
    </row>
    <row r="18" spans="4:4">
      <c r="D18">
        <v>88</v>
      </c>
    </row>
    <row r="19" spans="4:4">
      <c r="D19">
        <v>86</v>
      </c>
    </row>
    <row r="20" spans="4:4">
      <c r="D20">
        <v>84</v>
      </c>
    </row>
    <row r="21" spans="4:4">
      <c r="D21">
        <v>82</v>
      </c>
    </row>
    <row r="22" spans="4:4">
      <c r="D22">
        <v>80</v>
      </c>
    </row>
    <row r="23" spans="4:4">
      <c r="D23">
        <v>78</v>
      </c>
    </row>
    <row r="24" spans="4:4">
      <c r="D24">
        <v>77</v>
      </c>
    </row>
    <row r="25" spans="4:4">
      <c r="D25">
        <v>76</v>
      </c>
    </row>
    <row r="26" spans="4:4">
      <c r="D26">
        <v>75</v>
      </c>
    </row>
    <row r="27" spans="4:4">
      <c r="D27">
        <v>74</v>
      </c>
    </row>
    <row r="28" spans="4:4">
      <c r="D28">
        <v>73</v>
      </c>
    </row>
    <row r="29" spans="4:4">
      <c r="D29">
        <v>72</v>
      </c>
    </row>
    <row r="30" spans="4:4">
      <c r="D30">
        <v>71</v>
      </c>
    </row>
    <row r="31" spans="4:4">
      <c r="D31">
        <v>70</v>
      </c>
    </row>
    <row r="32" spans="4:4">
      <c r="D32">
        <v>69</v>
      </c>
    </row>
    <row r="33" spans="4:4">
      <c r="D33">
        <v>68</v>
      </c>
    </row>
    <row r="34" spans="4:4">
      <c r="D34">
        <v>67</v>
      </c>
    </row>
    <row r="35" spans="4:4">
      <c r="D35">
        <v>66</v>
      </c>
    </row>
    <row r="36" spans="4:4">
      <c r="D36">
        <v>65</v>
      </c>
    </row>
    <row r="37" spans="4:4">
      <c r="D37">
        <v>64</v>
      </c>
    </row>
    <row r="38" spans="4:4">
      <c r="D38">
        <v>63</v>
      </c>
    </row>
    <row r="39" spans="4:4">
      <c r="D39">
        <v>62</v>
      </c>
    </row>
    <row r="40" spans="4:4">
      <c r="D40">
        <v>61</v>
      </c>
    </row>
    <row r="41" spans="4:4">
      <c r="D41">
        <v>60</v>
      </c>
    </row>
    <row r="42" spans="4:4">
      <c r="D42">
        <v>59</v>
      </c>
    </row>
    <row r="43" spans="4:4">
      <c r="D43">
        <v>58</v>
      </c>
    </row>
    <row r="44" spans="4:4">
      <c r="D44">
        <v>57</v>
      </c>
    </row>
    <row r="45" spans="4:4">
      <c r="D45">
        <v>56</v>
      </c>
    </row>
    <row r="46" spans="4:4">
      <c r="D46">
        <v>55</v>
      </c>
    </row>
    <row r="47" spans="4:4">
      <c r="D47">
        <v>54</v>
      </c>
    </row>
    <row r="48" spans="4:4">
      <c r="D48">
        <v>53</v>
      </c>
    </row>
    <row r="49" spans="4:4">
      <c r="D49">
        <v>52</v>
      </c>
    </row>
    <row r="50" spans="4:4">
      <c r="D50">
        <v>51</v>
      </c>
    </row>
    <row r="51" spans="4:4">
      <c r="D51">
        <v>50</v>
      </c>
    </row>
    <row r="52" spans="4:4">
      <c r="D52">
        <v>49</v>
      </c>
    </row>
    <row r="53" spans="4:4">
      <c r="D53">
        <v>48</v>
      </c>
    </row>
    <row r="54" spans="4:4">
      <c r="D54">
        <v>47</v>
      </c>
    </row>
    <row r="55" spans="4:4">
      <c r="D55">
        <v>46</v>
      </c>
    </row>
    <row r="56" spans="4:4">
      <c r="D56">
        <v>45</v>
      </c>
    </row>
    <row r="57" spans="4:4">
      <c r="D57">
        <v>44</v>
      </c>
    </row>
    <row r="58" spans="4:4">
      <c r="D58">
        <v>43</v>
      </c>
    </row>
    <row r="59" spans="4:4">
      <c r="D59">
        <v>42</v>
      </c>
    </row>
    <row r="60" spans="4:4">
      <c r="D60">
        <v>41</v>
      </c>
    </row>
    <row r="61" spans="4:4">
      <c r="D61">
        <v>40</v>
      </c>
    </row>
    <row r="62" spans="4:4">
      <c r="D62">
        <v>39</v>
      </c>
    </row>
    <row r="63" spans="4:4">
      <c r="D63">
        <v>38</v>
      </c>
    </row>
    <row r="64" spans="4:4">
      <c r="D64">
        <v>37</v>
      </c>
    </row>
    <row r="65" spans="4:4">
      <c r="D65">
        <v>36</v>
      </c>
    </row>
    <row r="66" spans="4:4">
      <c r="D66">
        <v>35</v>
      </c>
    </row>
    <row r="67" spans="4:4">
      <c r="D67">
        <v>34</v>
      </c>
    </row>
    <row r="68" spans="4:4">
      <c r="D68">
        <v>33</v>
      </c>
    </row>
    <row r="69" spans="4:4">
      <c r="D69">
        <v>32</v>
      </c>
    </row>
    <row r="70" spans="4:4">
      <c r="D70">
        <v>31</v>
      </c>
    </row>
    <row r="71" spans="4:4">
      <c r="D71">
        <v>30</v>
      </c>
    </row>
    <row r="72" spans="4:4">
      <c r="D72">
        <v>29</v>
      </c>
    </row>
  </sheetData>
  <phoneticPr fontId="1" type="noConversion"/>
  <pageMargins left="0.75" right="0.75" top="1" bottom="1" header="0" footer="0"/>
  <pageSetup paperSize="9" orientation="portrait" horizontalDpi="30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19"/>
  <sheetViews>
    <sheetView workbookViewId="0">
      <selection activeCell="A10" sqref="A10:D10"/>
    </sheetView>
  </sheetViews>
  <sheetFormatPr defaultRowHeight="12.75"/>
  <cols>
    <col min="1" max="1" width="7.85546875" customWidth="1"/>
    <col min="2" max="3" width="13.28515625" customWidth="1"/>
    <col min="4" max="4" width="44.85546875" customWidth="1"/>
    <col min="5" max="5" width="12.42578125" customWidth="1"/>
    <col min="9" max="9" width="10.85546875" customWidth="1"/>
  </cols>
  <sheetData>
    <row r="1" spans="1:9" ht="15.75">
      <c r="A1" s="6"/>
    </row>
    <row r="2" spans="1:9">
      <c r="A2" s="1"/>
    </row>
    <row r="6" spans="1:9" ht="27.75" customHeight="1" thickBot="1"/>
    <row r="7" spans="1:9" ht="17.25" customHeight="1" thickBot="1">
      <c r="A7" s="118" t="s">
        <v>3</v>
      </c>
      <c r="B7" s="119"/>
      <c r="C7" s="120" t="s">
        <v>703</v>
      </c>
      <c r="D7" s="121"/>
      <c r="E7" s="137" t="s">
        <v>705</v>
      </c>
      <c r="F7" s="134"/>
      <c r="G7" s="134"/>
      <c r="H7" s="134"/>
      <c r="I7" s="134"/>
    </row>
    <row r="8" spans="1:9" ht="13.5" thickBot="1">
      <c r="A8" s="118" t="s">
        <v>4</v>
      </c>
      <c r="B8" s="119"/>
      <c r="C8" s="124">
        <v>39494</v>
      </c>
      <c r="D8" s="121"/>
    </row>
    <row r="9" spans="1:9" ht="13.5" thickBot="1">
      <c r="A9" s="118" t="s">
        <v>5</v>
      </c>
      <c r="B9" s="119"/>
      <c r="C9" s="120" t="s">
        <v>6</v>
      </c>
      <c r="D9" s="121"/>
      <c r="E9" s="133" t="s">
        <v>36</v>
      </c>
      <c r="F9" s="134"/>
      <c r="G9" s="134"/>
    </row>
    <row r="10" spans="1:9" ht="13.5" customHeight="1" thickBot="1">
      <c r="A10" s="118" t="s">
        <v>85</v>
      </c>
      <c r="B10" s="119"/>
      <c r="C10" s="120" t="s">
        <v>704</v>
      </c>
      <c r="D10" s="140"/>
    </row>
    <row r="11" spans="1:9" ht="15.75">
      <c r="A11" s="6"/>
      <c r="B11" s="6"/>
      <c r="C11" s="6"/>
      <c r="D11" s="6"/>
    </row>
    <row r="12" spans="1:9" ht="13.5">
      <c r="A12" s="135" t="s">
        <v>37</v>
      </c>
      <c r="B12" s="136"/>
      <c r="C12" s="136"/>
      <c r="D12" s="136"/>
      <c r="E12" s="136"/>
      <c r="F12" s="136"/>
      <c r="G12" s="134"/>
      <c r="H12" s="134"/>
      <c r="I12" s="134"/>
    </row>
    <row r="14" spans="1:9">
      <c r="F14" s="11"/>
    </row>
    <row r="15" spans="1:9">
      <c r="A15" s="2" t="s">
        <v>7</v>
      </c>
      <c r="B15" s="2" t="s">
        <v>8</v>
      </c>
      <c r="C15" s="2" t="s">
        <v>11</v>
      </c>
      <c r="D15" s="2" t="s">
        <v>706</v>
      </c>
      <c r="E15" s="7" t="s">
        <v>9</v>
      </c>
      <c r="F15" s="9"/>
    </row>
    <row r="16" spans="1:9">
      <c r="F16" s="11"/>
    </row>
    <row r="17" spans="1:6" ht="12.75" customHeight="1">
      <c r="A17" s="3">
        <v>1</v>
      </c>
      <c r="B17" s="3"/>
      <c r="C17" s="3"/>
      <c r="D17" s="3" t="s">
        <v>707</v>
      </c>
      <c r="E17" s="139" t="s">
        <v>712</v>
      </c>
      <c r="F17" s="10"/>
    </row>
    <row r="18" spans="1:6" ht="12.75" customHeight="1">
      <c r="A18" s="3">
        <v>2</v>
      </c>
      <c r="B18" s="3"/>
      <c r="C18" s="3"/>
      <c r="D18" s="3" t="s">
        <v>708</v>
      </c>
      <c r="E18" s="139" t="s">
        <v>712</v>
      </c>
      <c r="F18" s="10"/>
    </row>
    <row r="19" spans="1:6" ht="13.5" customHeight="1">
      <c r="A19" s="3">
        <v>3</v>
      </c>
      <c r="B19" s="3"/>
      <c r="C19" s="3"/>
      <c r="D19" s="3" t="s">
        <v>709</v>
      </c>
      <c r="E19" s="139" t="s">
        <v>713</v>
      </c>
      <c r="F19" s="10"/>
    </row>
    <row r="20" spans="1:6" ht="12.75" customHeight="1">
      <c r="A20" s="3">
        <v>4</v>
      </c>
      <c r="B20" s="3"/>
      <c r="C20" s="3"/>
      <c r="D20" s="3" t="s">
        <v>710</v>
      </c>
      <c r="E20" s="139" t="s">
        <v>714</v>
      </c>
      <c r="F20" s="10"/>
    </row>
    <row r="21" spans="1:6" ht="12.75" customHeight="1">
      <c r="A21" s="3">
        <v>5</v>
      </c>
      <c r="B21" s="3"/>
      <c r="C21" s="3"/>
      <c r="D21" s="3" t="s">
        <v>711</v>
      </c>
      <c r="E21" s="139" t="s">
        <v>715</v>
      </c>
      <c r="F21" s="10"/>
    </row>
    <row r="22" spans="1:6" ht="13.5" customHeight="1">
      <c r="A22" s="3">
        <v>6</v>
      </c>
      <c r="B22" s="3"/>
      <c r="C22" s="3"/>
      <c r="D22" s="3"/>
      <c r="E22" s="138"/>
      <c r="F22" s="10"/>
    </row>
    <row r="23" spans="1:6" ht="12.75" customHeight="1">
      <c r="A23" s="17"/>
      <c r="B23" s="10"/>
      <c r="C23" s="10"/>
      <c r="D23" s="10"/>
      <c r="E23" s="12"/>
      <c r="F23" s="10"/>
    </row>
    <row r="24" spans="1:6" ht="12.75" customHeight="1">
      <c r="A24" s="17"/>
      <c r="B24" s="10"/>
      <c r="C24" s="10"/>
      <c r="D24" s="10"/>
      <c r="E24" s="12"/>
      <c r="F24" s="10"/>
    </row>
    <row r="25" spans="1:6" ht="12.75" customHeight="1">
      <c r="A25" s="17"/>
      <c r="B25" s="10"/>
      <c r="C25" s="10"/>
      <c r="D25" s="10"/>
      <c r="E25" s="12"/>
      <c r="F25" s="10"/>
    </row>
    <row r="26" spans="1:6" ht="12.75" customHeight="1">
      <c r="A26" s="17"/>
      <c r="B26" s="10"/>
      <c r="C26" s="10"/>
      <c r="D26" s="10"/>
      <c r="E26" s="12"/>
      <c r="F26" s="10"/>
    </row>
    <row r="27" spans="1:6" ht="12.75" customHeight="1">
      <c r="A27" s="17"/>
      <c r="B27" s="10"/>
      <c r="C27" s="10"/>
      <c r="D27" s="10"/>
      <c r="E27" s="12"/>
      <c r="F27" s="10"/>
    </row>
    <row r="28" spans="1:6" ht="12.75" customHeight="1">
      <c r="A28" s="17"/>
      <c r="B28" s="10"/>
      <c r="C28" s="10"/>
      <c r="D28" s="10"/>
      <c r="E28" s="12"/>
      <c r="F28" s="10"/>
    </row>
    <row r="29" spans="1:6" ht="12.75" customHeight="1">
      <c r="A29" s="17"/>
      <c r="B29" s="10"/>
      <c r="C29" s="10"/>
      <c r="D29" s="10"/>
      <c r="E29" s="12"/>
      <c r="F29" s="10"/>
    </row>
    <row r="30" spans="1:6" ht="12.75" customHeight="1">
      <c r="A30" s="17"/>
      <c r="B30" s="10"/>
      <c r="C30" s="10"/>
      <c r="D30" s="10"/>
      <c r="E30" s="12"/>
      <c r="F30" s="10"/>
    </row>
    <row r="31" spans="1:6" ht="12.75" customHeight="1">
      <c r="A31" s="17"/>
      <c r="B31" s="10"/>
      <c r="C31" s="10"/>
      <c r="D31" s="10"/>
      <c r="E31" s="12"/>
      <c r="F31" s="10"/>
    </row>
    <row r="32" spans="1:6" s="11" customFormat="1" ht="12.75" customHeight="1">
      <c r="A32" s="17"/>
      <c r="B32" s="10"/>
      <c r="C32" s="10"/>
      <c r="D32" s="10"/>
      <c r="E32" s="12"/>
      <c r="F32" s="10"/>
    </row>
    <row r="33" spans="1:6" s="11" customFormat="1" ht="12.75" customHeight="1">
      <c r="A33" s="17"/>
      <c r="B33" s="10"/>
      <c r="C33" s="10"/>
      <c r="D33" s="10"/>
      <c r="E33" s="12"/>
      <c r="F33" s="10"/>
    </row>
    <row r="34" spans="1:6" s="11" customFormat="1" ht="13.5" customHeight="1">
      <c r="A34" s="17"/>
      <c r="B34" s="10"/>
      <c r="C34" s="10"/>
      <c r="D34" s="10"/>
      <c r="E34" s="12"/>
      <c r="F34" s="10"/>
    </row>
    <row r="35" spans="1:6" s="11" customFormat="1" ht="12.75" customHeight="1">
      <c r="A35" s="17"/>
      <c r="B35" s="10"/>
      <c r="C35" s="10"/>
      <c r="D35" s="10"/>
      <c r="E35" s="12"/>
      <c r="F35" s="10"/>
    </row>
    <row r="36" spans="1:6" s="11" customFormat="1" ht="12.75" customHeight="1">
      <c r="A36" s="17"/>
      <c r="B36" s="17"/>
      <c r="C36" s="17"/>
      <c r="D36" s="10"/>
      <c r="E36" s="12"/>
      <c r="F36" s="10"/>
    </row>
    <row r="37" spans="1:6" s="11" customFormat="1" ht="13.5" customHeight="1">
      <c r="A37" s="17"/>
      <c r="B37" s="17"/>
      <c r="C37" s="17"/>
      <c r="D37" s="10"/>
      <c r="E37" s="12"/>
      <c r="F37" s="10"/>
    </row>
    <row r="38" spans="1:6" s="11" customFormat="1" ht="12.75" customHeight="1">
      <c r="A38" s="17"/>
      <c r="B38" s="17"/>
      <c r="C38" s="17"/>
      <c r="D38" s="10"/>
      <c r="E38" s="12"/>
      <c r="F38" s="10"/>
    </row>
    <row r="39" spans="1:6" s="11" customFormat="1" ht="12.75" customHeight="1">
      <c r="A39" s="10"/>
      <c r="B39" s="10"/>
      <c r="C39" s="10"/>
      <c r="D39" s="10"/>
      <c r="E39" s="12"/>
      <c r="F39" s="10"/>
    </row>
    <row r="40" spans="1:6" s="11" customFormat="1" ht="13.5" customHeight="1">
      <c r="A40" s="10"/>
      <c r="B40" s="10"/>
      <c r="C40" s="10"/>
      <c r="D40" s="10"/>
      <c r="E40" s="12"/>
      <c r="F40" s="10"/>
    </row>
    <row r="41" spans="1:6" s="11" customFormat="1" ht="12.75" customHeight="1">
      <c r="A41" s="10"/>
      <c r="B41" s="10"/>
      <c r="C41" s="10"/>
      <c r="D41" s="10"/>
      <c r="E41" s="12"/>
      <c r="F41" s="10"/>
    </row>
    <row r="42" spans="1:6" s="11" customFormat="1" ht="12.75" customHeight="1">
      <c r="A42" s="10"/>
      <c r="B42" s="10"/>
      <c r="C42" s="10"/>
      <c r="D42" s="10"/>
      <c r="E42" s="12"/>
      <c r="F42" s="10"/>
    </row>
    <row r="43" spans="1:6" s="11" customFormat="1" ht="13.5" customHeight="1">
      <c r="A43" s="10"/>
      <c r="B43" s="10"/>
      <c r="C43" s="10"/>
      <c r="D43" s="10"/>
      <c r="E43" s="12"/>
      <c r="F43" s="10"/>
    </row>
    <row r="44" spans="1:6" s="11" customFormat="1" ht="12.75" customHeight="1">
      <c r="A44" s="10"/>
      <c r="B44" s="10"/>
      <c r="C44" s="10"/>
      <c r="D44" s="10"/>
      <c r="E44" s="12"/>
      <c r="F44" s="10"/>
    </row>
    <row r="45" spans="1:6" s="11" customFormat="1" ht="12.75" customHeight="1">
      <c r="A45" s="17"/>
      <c r="B45" s="10"/>
      <c r="C45" s="10"/>
      <c r="D45" s="10"/>
      <c r="E45" s="12"/>
      <c r="F45" s="10"/>
    </row>
    <row r="46" spans="1:6" s="11" customFormat="1" ht="13.5" customHeight="1">
      <c r="A46" s="17"/>
      <c r="B46" s="10"/>
      <c r="C46" s="10"/>
      <c r="D46" s="10"/>
      <c r="E46" s="12"/>
      <c r="F46" s="10"/>
    </row>
    <row r="47" spans="1:6" s="11" customFormat="1" ht="12.75" customHeight="1">
      <c r="A47" s="17"/>
      <c r="B47" s="10"/>
      <c r="C47" s="10"/>
      <c r="D47" s="10"/>
      <c r="E47" s="12"/>
      <c r="F47" s="10"/>
    </row>
    <row r="48" spans="1:6" s="11" customFormat="1" ht="12.75" customHeight="1">
      <c r="A48" s="17"/>
      <c r="B48" s="10"/>
      <c r="C48" s="10"/>
      <c r="D48" s="10"/>
      <c r="E48" s="12"/>
      <c r="F48" s="10"/>
    </row>
    <row r="49" spans="1:6" s="11" customFormat="1" ht="13.5" customHeight="1">
      <c r="A49" s="10"/>
      <c r="B49" s="10"/>
      <c r="C49" s="10"/>
      <c r="D49" s="10"/>
      <c r="E49" s="12"/>
      <c r="F49" s="10"/>
    </row>
    <row r="50" spans="1:6" s="11" customFormat="1" ht="12.75" customHeight="1">
      <c r="A50" s="10"/>
      <c r="B50" s="10"/>
      <c r="C50" s="10"/>
      <c r="D50" s="10"/>
      <c r="E50" s="12"/>
      <c r="F50" s="10"/>
    </row>
    <row r="51" spans="1:6" s="11" customFormat="1" ht="12.75" customHeight="1">
      <c r="A51" s="10"/>
      <c r="B51" s="10"/>
      <c r="C51" s="10"/>
      <c r="D51" s="10"/>
      <c r="E51" s="12"/>
      <c r="F51" s="10"/>
    </row>
    <row r="52" spans="1:6" s="11" customFormat="1" ht="13.5" customHeight="1">
      <c r="A52" s="10"/>
      <c r="B52" s="10"/>
      <c r="C52" s="10"/>
      <c r="D52" s="10"/>
      <c r="E52" s="12"/>
      <c r="F52" s="10"/>
    </row>
    <row r="53" spans="1:6" s="11" customFormat="1" ht="12.75" customHeight="1">
      <c r="A53" s="10"/>
      <c r="B53" s="10"/>
      <c r="C53" s="10"/>
      <c r="D53" s="10"/>
      <c r="E53" s="12"/>
      <c r="F53" s="10"/>
    </row>
    <row r="54" spans="1:6" s="11" customFormat="1" ht="12.75" customHeight="1">
      <c r="A54" s="10"/>
      <c r="B54" s="10"/>
      <c r="C54" s="10"/>
      <c r="D54" s="10"/>
      <c r="E54" s="12"/>
      <c r="F54" s="10"/>
    </row>
    <row r="55" spans="1:6" s="11" customFormat="1" ht="13.5" customHeight="1">
      <c r="A55" s="17"/>
      <c r="B55" s="10"/>
      <c r="C55" s="10"/>
      <c r="D55" s="10"/>
      <c r="E55" s="12"/>
      <c r="F55" s="10"/>
    </row>
    <row r="56" spans="1:6" s="11" customFormat="1" ht="12.75" customHeight="1">
      <c r="A56" s="17"/>
      <c r="B56" s="10"/>
      <c r="C56" s="10"/>
      <c r="D56" s="10"/>
      <c r="E56" s="12"/>
      <c r="F56" s="10"/>
    </row>
    <row r="57" spans="1:6" s="11" customFormat="1" ht="12.75" customHeight="1">
      <c r="A57" s="17"/>
      <c r="B57" s="10"/>
      <c r="C57" s="10"/>
      <c r="D57" s="10"/>
      <c r="E57" s="12"/>
      <c r="F57" s="10"/>
    </row>
    <row r="58" spans="1:6" s="11" customFormat="1" ht="13.5" customHeight="1">
      <c r="A58" s="17"/>
      <c r="B58" s="10"/>
      <c r="C58" s="10"/>
      <c r="D58" s="10"/>
      <c r="E58" s="12"/>
      <c r="F58" s="10"/>
    </row>
    <row r="59" spans="1:6" s="11" customFormat="1" ht="12.75" customHeight="1">
      <c r="A59" s="17"/>
      <c r="B59" s="10"/>
      <c r="C59" s="10"/>
      <c r="D59" s="10"/>
      <c r="E59" s="12"/>
      <c r="F59" s="10"/>
    </row>
    <row r="60" spans="1:6" s="11" customFormat="1" ht="12.75" customHeight="1">
      <c r="A60" s="17"/>
      <c r="B60" s="10"/>
      <c r="C60" s="10"/>
      <c r="D60" s="10"/>
      <c r="E60" s="12"/>
      <c r="F60" s="10"/>
    </row>
    <row r="61" spans="1:6" s="11" customFormat="1" ht="13.5" customHeight="1">
      <c r="A61" s="17"/>
      <c r="B61" s="10"/>
      <c r="C61" s="10"/>
      <c r="D61" s="10"/>
      <c r="E61" s="12"/>
      <c r="F61" s="10"/>
    </row>
    <row r="62" spans="1:6" s="11" customFormat="1" ht="12.75" customHeight="1">
      <c r="A62" s="17"/>
      <c r="B62" s="10"/>
      <c r="C62" s="10"/>
      <c r="D62" s="10"/>
      <c r="E62" s="12"/>
      <c r="F62" s="10"/>
    </row>
    <row r="63" spans="1:6" s="11" customFormat="1" ht="12.75" customHeight="1">
      <c r="A63" s="17"/>
      <c r="B63" s="10"/>
      <c r="C63" s="10"/>
      <c r="D63" s="10"/>
      <c r="E63" s="12"/>
      <c r="F63" s="10"/>
    </row>
    <row r="64" spans="1:6" s="11" customFormat="1" ht="13.5" customHeight="1">
      <c r="A64" s="17"/>
      <c r="B64" s="10"/>
      <c r="C64" s="10"/>
      <c r="D64" s="10"/>
      <c r="E64" s="12"/>
      <c r="F64" s="10"/>
    </row>
    <row r="65" spans="1:6" s="11" customFormat="1" ht="12.75" customHeight="1">
      <c r="A65" s="17"/>
      <c r="B65" s="10"/>
      <c r="C65" s="10"/>
      <c r="D65" s="10"/>
      <c r="E65" s="12"/>
      <c r="F65" s="10"/>
    </row>
    <row r="66" spans="1:6" s="11" customFormat="1" ht="12.75" customHeight="1">
      <c r="A66" s="10"/>
      <c r="B66" s="10"/>
      <c r="C66" s="10"/>
      <c r="D66" s="10"/>
      <c r="E66" s="12"/>
      <c r="F66" s="10"/>
    </row>
    <row r="67" spans="1:6" s="11" customFormat="1" ht="13.5" customHeight="1">
      <c r="A67" s="10"/>
      <c r="B67" s="10"/>
      <c r="C67" s="10"/>
      <c r="D67" s="10"/>
      <c r="E67" s="12"/>
      <c r="F67" s="10"/>
    </row>
    <row r="68" spans="1:6" s="11" customFormat="1" ht="12.75" customHeight="1">
      <c r="A68" s="10"/>
      <c r="B68" s="10"/>
      <c r="C68" s="10"/>
      <c r="D68" s="10"/>
      <c r="E68" s="12"/>
      <c r="F68" s="10"/>
    </row>
    <row r="69" spans="1:6" s="11" customFormat="1" ht="12.75" customHeight="1">
      <c r="A69" s="10"/>
      <c r="B69" s="10"/>
      <c r="C69" s="10"/>
      <c r="D69" s="10"/>
      <c r="E69" s="12"/>
      <c r="F69" s="10"/>
    </row>
    <row r="70" spans="1:6" s="11" customFormat="1" ht="13.5" customHeight="1">
      <c r="A70" s="10"/>
      <c r="B70" s="10"/>
      <c r="C70" s="10"/>
      <c r="D70" s="10"/>
      <c r="E70" s="12"/>
      <c r="F70" s="10"/>
    </row>
    <row r="71" spans="1:6" s="11" customFormat="1">
      <c r="A71" s="10"/>
      <c r="B71" s="10"/>
      <c r="C71" s="10"/>
      <c r="D71" s="10"/>
      <c r="E71" s="12"/>
      <c r="F71" s="10"/>
    </row>
    <row r="72" spans="1:6" s="11" customFormat="1">
      <c r="A72" s="17"/>
      <c r="B72" s="10"/>
      <c r="C72" s="10"/>
      <c r="D72" s="10"/>
      <c r="E72" s="12"/>
      <c r="F72" s="10"/>
    </row>
    <row r="73" spans="1:6" s="11" customFormat="1">
      <c r="A73" s="17"/>
      <c r="B73" s="10"/>
      <c r="C73" s="10"/>
      <c r="D73" s="10"/>
      <c r="E73" s="12"/>
      <c r="F73" s="10"/>
    </row>
    <row r="74" spans="1:6" s="11" customFormat="1">
      <c r="A74" s="17"/>
      <c r="B74" s="10"/>
      <c r="C74" s="10"/>
      <c r="D74" s="10"/>
      <c r="E74" s="12"/>
      <c r="F74" s="10"/>
    </row>
    <row r="75" spans="1:6" s="11" customFormat="1">
      <c r="A75" s="10"/>
      <c r="B75" s="10"/>
      <c r="C75" s="10"/>
      <c r="D75" s="10"/>
      <c r="E75" s="12"/>
      <c r="F75" s="10"/>
    </row>
    <row r="76" spans="1:6" s="11" customFormat="1">
      <c r="A76" s="10"/>
      <c r="B76" s="10"/>
      <c r="C76" s="10"/>
      <c r="D76" s="10"/>
      <c r="E76" s="12"/>
      <c r="F76" s="10"/>
    </row>
    <row r="77" spans="1:6" s="11" customFormat="1">
      <c r="A77" s="10"/>
      <c r="B77" s="10"/>
      <c r="C77" s="10"/>
      <c r="D77" s="10"/>
      <c r="E77" s="12"/>
      <c r="F77" s="10"/>
    </row>
    <row r="78" spans="1:6" s="11" customFormat="1">
      <c r="A78" s="10"/>
      <c r="B78" s="10"/>
      <c r="C78" s="10"/>
      <c r="D78" s="10"/>
      <c r="E78" s="12"/>
      <c r="F78" s="10"/>
    </row>
    <row r="79" spans="1:6" s="11" customFormat="1">
      <c r="A79" s="10"/>
      <c r="B79" s="10"/>
      <c r="C79" s="10"/>
      <c r="D79" s="10"/>
      <c r="E79" s="12"/>
      <c r="F79" s="10"/>
    </row>
    <row r="80" spans="1:6" s="11" customFormat="1">
      <c r="A80" s="10"/>
      <c r="B80" s="10"/>
      <c r="C80" s="10"/>
      <c r="D80" s="10"/>
      <c r="E80" s="12"/>
      <c r="F80" s="10"/>
    </row>
    <row r="81" spans="1:6" s="11" customFormat="1">
      <c r="A81" s="17"/>
      <c r="B81" s="10"/>
      <c r="C81" s="10"/>
      <c r="D81" s="10"/>
      <c r="E81" s="12"/>
      <c r="F81" s="10"/>
    </row>
    <row r="82" spans="1:6" s="11" customFormat="1">
      <c r="A82" s="17"/>
      <c r="B82" s="10"/>
      <c r="C82" s="10"/>
      <c r="D82" s="10"/>
      <c r="E82" s="12"/>
      <c r="F82" s="10"/>
    </row>
    <row r="83" spans="1:6" s="11" customFormat="1">
      <c r="A83" s="17"/>
      <c r="B83" s="10"/>
      <c r="C83" s="10"/>
      <c r="D83" s="10"/>
      <c r="E83" s="12"/>
      <c r="F83" s="10"/>
    </row>
    <row r="84" spans="1:6" s="11" customFormat="1">
      <c r="A84" s="10"/>
      <c r="B84" s="10"/>
      <c r="C84" s="10"/>
      <c r="D84" s="10"/>
      <c r="E84" s="12"/>
      <c r="F84" s="10"/>
    </row>
    <row r="85" spans="1:6" s="11" customFormat="1">
      <c r="A85" s="10"/>
      <c r="B85" s="10"/>
      <c r="C85" s="10"/>
      <c r="D85" s="10"/>
      <c r="E85" s="12"/>
      <c r="F85" s="10"/>
    </row>
    <row r="86" spans="1:6" s="11" customFormat="1">
      <c r="A86" s="10"/>
      <c r="B86" s="10"/>
      <c r="C86" s="10"/>
      <c r="D86" s="10"/>
      <c r="E86" s="12"/>
      <c r="F86" s="10"/>
    </row>
    <row r="87" spans="1:6" s="11" customFormat="1">
      <c r="A87" s="10"/>
      <c r="B87" s="10"/>
      <c r="C87" s="10"/>
      <c r="D87" s="10"/>
      <c r="E87" s="12"/>
      <c r="F87" s="10"/>
    </row>
    <row r="88" spans="1:6" s="11" customFormat="1">
      <c r="A88" s="10"/>
      <c r="B88" s="10"/>
      <c r="C88" s="10"/>
      <c r="D88" s="10"/>
      <c r="E88" s="12"/>
      <c r="F88" s="10"/>
    </row>
    <row r="89" spans="1:6" s="11" customFormat="1">
      <c r="A89" s="10"/>
      <c r="B89" s="10"/>
      <c r="C89" s="10"/>
      <c r="D89" s="10"/>
      <c r="E89" s="12"/>
      <c r="F89" s="10"/>
    </row>
    <row r="90" spans="1:6" s="11" customFormat="1">
      <c r="A90" s="17"/>
      <c r="B90" s="10"/>
      <c r="C90" s="10"/>
      <c r="D90" s="10"/>
      <c r="E90" s="12"/>
      <c r="F90" s="10"/>
    </row>
    <row r="91" spans="1:6" s="11" customFormat="1">
      <c r="A91" s="17"/>
      <c r="B91" s="10"/>
      <c r="C91" s="10"/>
      <c r="D91" s="10"/>
      <c r="E91" s="12"/>
      <c r="F91" s="10"/>
    </row>
    <row r="92" spans="1:6" s="11" customFormat="1">
      <c r="A92" s="17"/>
      <c r="B92" s="10"/>
      <c r="C92" s="10"/>
      <c r="D92" s="10"/>
      <c r="E92" s="12"/>
      <c r="F92" s="10"/>
    </row>
    <row r="93" spans="1:6" s="11" customFormat="1">
      <c r="A93" s="17"/>
      <c r="B93" s="10"/>
      <c r="C93" s="10"/>
      <c r="D93" s="10"/>
      <c r="E93" s="12"/>
      <c r="F93" s="10"/>
    </row>
    <row r="94" spans="1:6" s="11" customFormat="1">
      <c r="A94" s="17"/>
      <c r="B94" s="10"/>
      <c r="C94" s="10"/>
      <c r="D94" s="10"/>
      <c r="E94" s="12"/>
      <c r="F94" s="10"/>
    </row>
    <row r="95" spans="1:6" s="11" customFormat="1">
      <c r="A95" s="17"/>
      <c r="B95" s="10"/>
      <c r="C95" s="10"/>
      <c r="D95" s="10"/>
      <c r="E95" s="12"/>
      <c r="F95" s="10"/>
    </row>
    <row r="96" spans="1:6" s="11" customFormat="1">
      <c r="A96" s="10"/>
      <c r="B96" s="10"/>
      <c r="C96" s="10"/>
      <c r="D96" s="10"/>
      <c r="E96" s="12"/>
      <c r="F96" s="10"/>
    </row>
    <row r="97" spans="1:6" s="11" customFormat="1">
      <c r="A97" s="10"/>
      <c r="B97" s="10"/>
      <c r="C97" s="10"/>
      <c r="D97" s="10"/>
      <c r="E97" s="12"/>
      <c r="F97" s="10"/>
    </row>
    <row r="98" spans="1:6" s="11" customFormat="1">
      <c r="A98" s="10"/>
      <c r="B98" s="10"/>
      <c r="C98" s="10"/>
      <c r="D98" s="10"/>
      <c r="E98" s="12"/>
      <c r="F98" s="10"/>
    </row>
    <row r="99" spans="1:6" s="11" customFormat="1">
      <c r="A99" s="10"/>
      <c r="B99" s="10"/>
      <c r="C99" s="10"/>
      <c r="D99" s="10"/>
      <c r="E99" s="12"/>
      <c r="F99" s="10"/>
    </row>
    <row r="100" spans="1:6" s="11" customFormat="1">
      <c r="A100" s="10"/>
      <c r="B100" s="10"/>
      <c r="C100" s="10"/>
      <c r="D100" s="10"/>
      <c r="E100" s="12"/>
      <c r="F100" s="10"/>
    </row>
    <row r="101" spans="1:6" s="11" customFormat="1">
      <c r="A101" s="10"/>
      <c r="B101" s="10"/>
      <c r="C101" s="10"/>
      <c r="D101" s="10"/>
      <c r="E101" s="12"/>
      <c r="F101" s="10"/>
    </row>
    <row r="102" spans="1:6" s="11" customFormat="1">
      <c r="A102" s="10"/>
      <c r="B102" s="10"/>
      <c r="C102" s="10"/>
      <c r="D102" s="10"/>
      <c r="E102" s="12"/>
      <c r="F102" s="10"/>
    </row>
    <row r="103" spans="1:6" s="11" customFormat="1">
      <c r="A103" s="10"/>
      <c r="B103" s="10"/>
      <c r="C103" s="10"/>
      <c r="D103" s="10"/>
      <c r="E103" s="12"/>
      <c r="F103" s="10"/>
    </row>
    <row r="104" spans="1:6" s="11" customFormat="1">
      <c r="A104" s="10"/>
      <c r="B104" s="10"/>
      <c r="C104" s="10"/>
      <c r="D104" s="10"/>
      <c r="E104" s="12"/>
      <c r="F104" s="10"/>
    </row>
    <row r="105" spans="1:6" s="11" customFormat="1">
      <c r="A105" s="10"/>
      <c r="B105" s="10"/>
      <c r="C105" s="10"/>
      <c r="D105" s="10"/>
      <c r="E105" s="12"/>
      <c r="F105" s="10"/>
    </row>
    <row r="106" spans="1:6" s="11" customFormat="1">
      <c r="A106" s="10"/>
      <c r="B106" s="10"/>
      <c r="C106" s="10"/>
      <c r="D106" s="10"/>
      <c r="E106" s="12"/>
      <c r="F106" s="10"/>
    </row>
    <row r="107" spans="1:6" s="11" customFormat="1">
      <c r="A107" s="17"/>
      <c r="B107" s="10"/>
      <c r="C107" s="10"/>
      <c r="D107" s="10"/>
      <c r="E107" s="12"/>
      <c r="F107" s="10"/>
    </row>
    <row r="108" spans="1:6" s="11" customFormat="1">
      <c r="A108" s="17"/>
      <c r="B108" s="10"/>
      <c r="C108" s="10"/>
      <c r="D108" s="10"/>
      <c r="E108" s="12"/>
      <c r="F108" s="10"/>
    </row>
    <row r="109" spans="1:6" s="11" customFormat="1">
      <c r="A109" s="17"/>
      <c r="B109" s="10"/>
      <c r="C109" s="10"/>
      <c r="D109" s="10"/>
      <c r="E109" s="12"/>
      <c r="F109" s="10"/>
    </row>
    <row r="110" spans="1:6" s="11" customFormat="1">
      <c r="A110" s="10"/>
      <c r="B110" s="10"/>
      <c r="C110" s="10"/>
      <c r="D110" s="10"/>
      <c r="E110" s="12"/>
      <c r="F110" s="10"/>
    </row>
    <row r="111" spans="1:6" s="11" customFormat="1">
      <c r="A111" s="10"/>
      <c r="B111" s="10"/>
      <c r="C111" s="10"/>
      <c r="D111" s="10"/>
      <c r="E111" s="12"/>
      <c r="F111" s="10"/>
    </row>
    <row r="112" spans="1:6" s="11" customFormat="1">
      <c r="A112" s="10"/>
      <c r="B112" s="10"/>
      <c r="C112" s="10"/>
      <c r="D112" s="10"/>
      <c r="E112" s="12"/>
      <c r="F112" s="10"/>
    </row>
    <row r="113" spans="1:6" s="11" customFormat="1">
      <c r="A113" s="10"/>
      <c r="B113" s="10"/>
      <c r="C113" s="10"/>
      <c r="D113" s="10"/>
      <c r="E113" s="12"/>
      <c r="F113" s="10"/>
    </row>
    <row r="114" spans="1:6" s="11" customFormat="1">
      <c r="A114" s="10"/>
      <c r="B114" s="10"/>
      <c r="C114" s="10"/>
      <c r="D114" s="10"/>
      <c r="E114" s="12"/>
      <c r="F114" s="10"/>
    </row>
    <row r="115" spans="1:6" s="11" customFormat="1">
      <c r="A115" s="10"/>
      <c r="B115" s="10"/>
      <c r="C115" s="10"/>
      <c r="D115" s="10"/>
      <c r="E115" s="12"/>
      <c r="F115" s="10"/>
    </row>
    <row r="116" spans="1:6" s="11" customFormat="1">
      <c r="A116" s="17"/>
      <c r="B116" s="10"/>
      <c r="C116" s="10"/>
      <c r="D116" s="10"/>
      <c r="E116" s="12"/>
      <c r="F116" s="10"/>
    </row>
    <row r="117" spans="1:6" s="11" customFormat="1">
      <c r="A117" s="17"/>
      <c r="B117" s="10"/>
      <c r="C117" s="10"/>
      <c r="D117" s="10"/>
      <c r="E117" s="12"/>
      <c r="F117" s="10"/>
    </row>
    <row r="118" spans="1:6" s="11" customFormat="1">
      <c r="A118" s="17"/>
      <c r="B118" s="10"/>
      <c r="C118" s="10"/>
      <c r="D118" s="10"/>
      <c r="E118" s="12"/>
      <c r="F118" s="10"/>
    </row>
    <row r="119" spans="1:6" s="11" customFormat="1">
      <c r="A119" s="17"/>
      <c r="B119" s="10"/>
      <c r="C119" s="10"/>
      <c r="D119" s="10"/>
      <c r="E119" s="12"/>
      <c r="F119" s="10"/>
    </row>
    <row r="120" spans="1:6" s="11" customFormat="1">
      <c r="A120" s="10"/>
      <c r="B120" s="10"/>
      <c r="C120" s="10"/>
      <c r="D120" s="10"/>
      <c r="E120" s="12"/>
      <c r="F120" s="10"/>
    </row>
    <row r="121" spans="1:6" s="11" customFormat="1">
      <c r="A121" s="10"/>
      <c r="B121" s="10"/>
      <c r="C121" s="10"/>
      <c r="D121" s="10"/>
      <c r="E121" s="12"/>
      <c r="F121" s="10"/>
    </row>
    <row r="122" spans="1:6" s="11" customFormat="1">
      <c r="A122" s="10"/>
      <c r="B122" s="10"/>
      <c r="C122" s="10"/>
      <c r="D122" s="10"/>
      <c r="E122" s="12"/>
      <c r="F122" s="10"/>
    </row>
    <row r="123" spans="1:6" s="11" customFormat="1">
      <c r="A123" s="10"/>
      <c r="B123" s="10"/>
      <c r="C123" s="10"/>
      <c r="D123" s="10"/>
      <c r="E123" s="12"/>
      <c r="F123" s="10"/>
    </row>
    <row r="124" spans="1:6" s="11" customFormat="1">
      <c r="A124" s="10"/>
      <c r="B124" s="10"/>
      <c r="C124" s="10"/>
      <c r="D124" s="10"/>
      <c r="E124" s="12"/>
      <c r="F124" s="10"/>
    </row>
    <row r="125" spans="1:6" s="11" customFormat="1">
      <c r="A125" s="10"/>
      <c r="B125" s="10"/>
      <c r="C125" s="10"/>
      <c r="D125" s="10"/>
      <c r="E125" s="12"/>
      <c r="F125" s="10"/>
    </row>
    <row r="126" spans="1:6" s="11" customFormat="1">
      <c r="A126" s="17"/>
      <c r="B126" s="10"/>
      <c r="C126" s="10"/>
      <c r="D126" s="10"/>
      <c r="E126" s="12"/>
      <c r="F126" s="10"/>
    </row>
    <row r="127" spans="1:6" s="11" customFormat="1">
      <c r="A127" s="17"/>
      <c r="B127" s="10"/>
      <c r="C127" s="10"/>
      <c r="D127" s="10"/>
      <c r="E127" s="12"/>
      <c r="F127" s="10"/>
    </row>
    <row r="128" spans="1:6" s="11" customFormat="1">
      <c r="A128" s="17"/>
      <c r="B128" s="10"/>
      <c r="C128" s="10"/>
      <c r="D128" s="10"/>
      <c r="E128" s="12"/>
      <c r="F128" s="10"/>
    </row>
    <row r="129" spans="1:6" s="11" customFormat="1">
      <c r="A129" s="10"/>
      <c r="B129" s="10"/>
      <c r="C129" s="10"/>
      <c r="D129" s="10"/>
      <c r="E129" s="12"/>
      <c r="F129" s="10"/>
    </row>
    <row r="130" spans="1:6" s="11" customFormat="1">
      <c r="A130" s="10"/>
      <c r="B130" s="10"/>
      <c r="C130" s="10"/>
      <c r="D130" s="10"/>
      <c r="E130" s="12"/>
      <c r="F130" s="10"/>
    </row>
    <row r="131" spans="1:6" s="11" customFormat="1"/>
    <row r="132" spans="1:6" s="11" customFormat="1"/>
    <row r="133" spans="1:6" s="11" customFormat="1"/>
    <row r="134" spans="1:6" s="11" customFormat="1"/>
    <row r="135" spans="1:6" s="11" customFormat="1"/>
    <row r="136" spans="1:6" s="11" customFormat="1"/>
    <row r="137" spans="1:6" s="11" customFormat="1"/>
    <row r="138" spans="1:6" s="11" customFormat="1"/>
    <row r="139" spans="1:6" s="11" customFormat="1"/>
    <row r="140" spans="1:6" s="11" customFormat="1"/>
    <row r="141" spans="1:6" s="11" customFormat="1"/>
    <row r="142" spans="1:6" s="11" customFormat="1"/>
    <row r="143" spans="1:6" s="11" customFormat="1"/>
    <row r="144" spans="1:6" s="11" customFormat="1"/>
    <row r="145" s="11" customFormat="1"/>
    <row r="146" s="11" customFormat="1"/>
    <row r="147" s="11" customFormat="1"/>
    <row r="148" s="11" customFormat="1"/>
    <row r="149" s="11" customFormat="1"/>
    <row r="150" s="11" customFormat="1"/>
    <row r="151" s="11" customFormat="1"/>
    <row r="152" s="11" customFormat="1"/>
    <row r="153" s="11" customFormat="1"/>
    <row r="154" s="11" customFormat="1"/>
    <row r="155" s="11" customFormat="1"/>
    <row r="156" s="11" customFormat="1"/>
    <row r="157" s="11" customFormat="1"/>
    <row r="158" s="11" customFormat="1"/>
    <row r="159" s="11" customFormat="1"/>
    <row r="160" s="11" customFormat="1"/>
    <row r="161" s="11" customFormat="1"/>
    <row r="162" s="11" customFormat="1"/>
    <row r="163" s="11" customFormat="1"/>
    <row r="164" s="11" customFormat="1"/>
    <row r="165" s="11" customFormat="1"/>
    <row r="166" s="11" customFormat="1"/>
    <row r="167" s="11" customFormat="1"/>
    <row r="168" s="11" customFormat="1"/>
    <row r="169" s="11" customFormat="1"/>
    <row r="170" s="11" customFormat="1"/>
    <row r="171" s="11" customFormat="1"/>
    <row r="172" s="11" customFormat="1"/>
    <row r="173" s="11" customFormat="1"/>
    <row r="174" s="11" customFormat="1"/>
    <row r="175" s="11" customFormat="1"/>
    <row r="176" s="11" customFormat="1"/>
    <row r="177" s="11" customFormat="1"/>
    <row r="178" s="11" customFormat="1"/>
    <row r="179" s="11" customFormat="1"/>
    <row r="180" s="11" customFormat="1"/>
    <row r="181" s="11" customFormat="1"/>
    <row r="182" s="11" customFormat="1"/>
    <row r="183" s="11" customFormat="1"/>
    <row r="184" s="11" customFormat="1"/>
    <row r="185" s="11" customFormat="1"/>
    <row r="186" s="11" customFormat="1"/>
    <row r="187" s="11" customFormat="1"/>
    <row r="188" s="11" customFormat="1"/>
    <row r="189" s="11" customFormat="1"/>
    <row r="190" s="11" customFormat="1"/>
    <row r="191" s="11" customFormat="1"/>
    <row r="192" s="11" customFormat="1"/>
    <row r="193" s="11" customFormat="1"/>
    <row r="194" s="11" customFormat="1"/>
    <row r="195" s="11" customFormat="1"/>
    <row r="196" s="11" customFormat="1"/>
    <row r="197" s="11" customFormat="1"/>
    <row r="198" s="11" customFormat="1"/>
    <row r="199" s="11" customFormat="1"/>
    <row r="200" s="11" customFormat="1"/>
    <row r="201" s="11" customFormat="1"/>
    <row r="202" s="11" customFormat="1"/>
    <row r="203" s="11" customFormat="1"/>
    <row r="204" s="11" customFormat="1"/>
    <row r="205" s="11" customFormat="1"/>
    <row r="206" s="11" customFormat="1"/>
    <row r="207" s="11" customFormat="1"/>
    <row r="208" s="11" customFormat="1"/>
    <row r="209" s="11" customFormat="1"/>
    <row r="210" s="11" customFormat="1"/>
    <row r="211" s="11" customFormat="1"/>
    <row r="212" s="11" customFormat="1"/>
    <row r="213" s="11" customFormat="1"/>
    <row r="214" s="11" customFormat="1"/>
    <row r="215" s="11" customFormat="1"/>
    <row r="216" s="11" customFormat="1"/>
    <row r="217" s="11" customFormat="1"/>
    <row r="218" s="11" customFormat="1"/>
    <row r="219" s="11" customFormat="1"/>
    <row r="220" s="11" customFormat="1"/>
    <row r="221" s="11" customFormat="1"/>
    <row r="222" s="11" customFormat="1"/>
    <row r="223" s="11" customFormat="1"/>
    <row r="224" s="11" customFormat="1"/>
    <row r="225" s="11" customFormat="1"/>
    <row r="226" s="11" customFormat="1"/>
    <row r="227" s="11" customFormat="1"/>
    <row r="228" s="11" customFormat="1"/>
    <row r="229" s="11" customFormat="1"/>
    <row r="230" s="11" customFormat="1"/>
    <row r="231" s="11" customFormat="1"/>
    <row r="232" s="11" customFormat="1"/>
    <row r="233" s="11" customFormat="1"/>
    <row r="234" s="11" customFormat="1"/>
    <row r="235" s="11" customFormat="1"/>
    <row r="236" s="11" customFormat="1"/>
    <row r="237" s="11" customFormat="1"/>
    <row r="238" s="11" customFormat="1"/>
    <row r="239" s="11" customFormat="1"/>
    <row r="240" s="11" customFormat="1"/>
    <row r="241" s="11" customFormat="1"/>
    <row r="242" s="11" customFormat="1"/>
    <row r="243" s="11" customFormat="1"/>
    <row r="244" s="11" customFormat="1"/>
    <row r="245" s="11" customFormat="1"/>
    <row r="246" s="11" customFormat="1"/>
    <row r="247" s="11" customFormat="1"/>
    <row r="248" s="11" customFormat="1"/>
    <row r="249" s="11" customFormat="1"/>
    <row r="250" s="11" customFormat="1"/>
    <row r="251" s="11" customFormat="1"/>
    <row r="252" s="11" customFormat="1"/>
    <row r="253" s="11" customFormat="1"/>
    <row r="254" s="11" customFormat="1"/>
    <row r="255" s="11" customFormat="1"/>
    <row r="256" s="11" customFormat="1"/>
    <row r="257" s="11" customFormat="1"/>
    <row r="258" s="11" customFormat="1"/>
    <row r="259" s="11" customFormat="1"/>
    <row r="260" s="11" customFormat="1"/>
    <row r="261" s="11" customFormat="1"/>
    <row r="262" s="11" customFormat="1"/>
    <row r="263" s="11" customFormat="1"/>
    <row r="264" s="11" customFormat="1"/>
    <row r="265" s="11" customFormat="1"/>
    <row r="266" s="11" customFormat="1"/>
    <row r="267" s="11" customFormat="1"/>
    <row r="268" s="11" customFormat="1"/>
    <row r="269" s="11" customFormat="1"/>
    <row r="270" s="11" customFormat="1"/>
    <row r="271" s="11" customFormat="1"/>
    <row r="272" s="11" customFormat="1"/>
    <row r="273" s="11" customFormat="1"/>
    <row r="274" s="11" customFormat="1"/>
    <row r="275" s="11" customFormat="1"/>
    <row r="276" s="11" customFormat="1"/>
    <row r="277" s="11" customFormat="1"/>
    <row r="278" s="11" customFormat="1"/>
    <row r="279" s="11" customFormat="1"/>
    <row r="280" s="11" customFormat="1"/>
    <row r="281" s="11" customFormat="1"/>
    <row r="282" s="11" customFormat="1"/>
    <row r="283" s="11" customFormat="1"/>
    <row r="284" s="11" customFormat="1"/>
    <row r="285" s="11" customFormat="1"/>
    <row r="286" s="11" customFormat="1"/>
    <row r="287" s="11" customFormat="1"/>
    <row r="288" s="11" customFormat="1"/>
    <row r="289" s="11" customFormat="1"/>
    <row r="290" s="11" customFormat="1"/>
    <row r="291" s="11" customFormat="1"/>
    <row r="292" s="11" customFormat="1"/>
    <row r="293" s="11" customFormat="1"/>
    <row r="294" s="11" customFormat="1"/>
    <row r="295" s="11" customFormat="1"/>
    <row r="296" s="11" customFormat="1"/>
    <row r="297" s="11" customFormat="1"/>
    <row r="298" s="11" customFormat="1"/>
    <row r="299" s="11" customFormat="1"/>
    <row r="300" s="11" customFormat="1"/>
    <row r="301" s="11" customFormat="1"/>
    <row r="302" s="11" customFormat="1"/>
    <row r="303" s="11" customFormat="1"/>
    <row r="304" s="11" customFormat="1"/>
    <row r="305" s="11" customFormat="1"/>
    <row r="306" s="11" customFormat="1"/>
    <row r="307" s="11" customFormat="1"/>
    <row r="308" s="11" customFormat="1"/>
    <row r="309" s="11" customFormat="1"/>
    <row r="310" s="11" customFormat="1"/>
    <row r="311" s="11" customFormat="1"/>
    <row r="312" s="11" customFormat="1"/>
    <row r="313" s="11" customFormat="1"/>
    <row r="314" s="11" customFormat="1"/>
    <row r="315" s="11" customFormat="1"/>
    <row r="316" s="11" customFormat="1"/>
    <row r="317" s="11" customFormat="1"/>
    <row r="318" s="11" customFormat="1"/>
    <row r="319" s="11" customFormat="1"/>
  </sheetData>
  <mergeCells count="11">
    <mergeCell ref="C10:D10"/>
    <mergeCell ref="E9:G9"/>
    <mergeCell ref="A12:I12"/>
    <mergeCell ref="A7:B7"/>
    <mergeCell ref="C7:D7"/>
    <mergeCell ref="E7:I7"/>
    <mergeCell ref="A8:B8"/>
    <mergeCell ref="C8:D8"/>
    <mergeCell ref="A9:B9"/>
    <mergeCell ref="C9:D9"/>
    <mergeCell ref="A10:B10"/>
  </mergeCells>
  <phoneticPr fontId="1" type="noConversion"/>
  <pageMargins left="0.75" right="0.75" top="1" bottom="1" header="0" footer="0"/>
  <pageSetup paperSize="9" orientation="landscape" horizontalDpi="4294967294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AG370"/>
  <sheetViews>
    <sheetView view="pageBreakPreview" zoomScale="85" zoomScaleNormal="100" workbookViewId="0">
      <selection activeCell="M16" sqref="M16"/>
    </sheetView>
  </sheetViews>
  <sheetFormatPr defaultRowHeight="12.75"/>
  <cols>
    <col min="2" max="2" width="14.5703125" customWidth="1"/>
    <col min="3" max="3" width="8.5703125" customWidth="1"/>
    <col min="4" max="4" width="8.28515625" customWidth="1"/>
    <col min="5" max="5" width="32.7109375" style="69" customWidth="1"/>
    <col min="6" max="6" width="41.7109375" style="69" customWidth="1"/>
    <col min="7" max="8" width="9" customWidth="1"/>
    <col min="9" max="9" width="12.5703125" style="13" customWidth="1"/>
    <col min="13" max="13" width="41.85546875" customWidth="1"/>
    <col min="14" max="14" width="5" style="11" customWidth="1"/>
    <col min="15" max="17" width="9" style="13" customWidth="1"/>
    <col min="18" max="18" width="9" customWidth="1"/>
    <col min="19" max="20" width="10" customWidth="1"/>
    <col min="21" max="22" width="9" customWidth="1"/>
    <col min="23" max="23" width="10" customWidth="1"/>
    <col min="24" max="33" width="10.7109375" customWidth="1"/>
    <col min="34" max="34" width="10.7109375" bestFit="1" customWidth="1"/>
  </cols>
  <sheetData>
    <row r="2" spans="2:17" ht="15.75">
      <c r="B2" s="6"/>
    </row>
    <row r="3" spans="2:17">
      <c r="B3" s="1"/>
    </row>
    <row r="7" spans="2:17" ht="27.75" customHeight="1" thickBot="1">
      <c r="M7" s="13"/>
      <c r="N7" s="13"/>
      <c r="O7"/>
      <c r="P7"/>
      <c r="Q7"/>
    </row>
    <row r="8" spans="2:17" ht="15" customHeight="1" thickBot="1">
      <c r="B8" s="118" t="s">
        <v>3</v>
      </c>
      <c r="C8" s="119"/>
      <c r="D8" s="120" t="s">
        <v>703</v>
      </c>
      <c r="E8" s="121"/>
      <c r="F8" s="127" t="s">
        <v>705</v>
      </c>
      <c r="G8" s="128"/>
      <c r="H8" s="129"/>
      <c r="I8" s="129"/>
      <c r="J8" s="129"/>
      <c r="K8" s="129"/>
      <c r="L8" s="129"/>
    </row>
    <row r="9" spans="2:17" ht="15" customHeight="1" thickBot="1">
      <c r="B9" s="118" t="s">
        <v>4</v>
      </c>
      <c r="C9" s="119"/>
      <c r="D9" s="124">
        <v>39494</v>
      </c>
      <c r="E9" s="125"/>
      <c r="F9" s="74"/>
      <c r="G9" s="23"/>
      <c r="H9" s="23"/>
    </row>
    <row r="10" spans="2:17" ht="15" customHeight="1" thickBot="1">
      <c r="B10" s="118" t="s">
        <v>5</v>
      </c>
      <c r="C10" s="119"/>
      <c r="D10" s="120" t="s">
        <v>279</v>
      </c>
      <c r="E10" s="125"/>
      <c r="F10" s="88" t="s">
        <v>76</v>
      </c>
      <c r="G10" s="27"/>
      <c r="H10" s="27"/>
      <c r="I10" s="89" t="s">
        <v>42</v>
      </c>
      <c r="J10" s="65"/>
      <c r="K10" s="27"/>
      <c r="L10" s="27"/>
    </row>
    <row r="11" spans="2:17" ht="15" customHeight="1" thickBot="1">
      <c r="B11" s="118" t="s">
        <v>85</v>
      </c>
      <c r="C11" s="119"/>
      <c r="D11" s="120" t="s">
        <v>704</v>
      </c>
      <c r="E11" s="121"/>
      <c r="G11" s="13"/>
      <c r="H11" s="13"/>
    </row>
    <row r="12" spans="2:17" ht="15" customHeight="1">
      <c r="B12" s="6"/>
      <c r="C12" s="6"/>
      <c r="D12" s="6"/>
      <c r="E12" s="70"/>
      <c r="F12" s="70"/>
      <c r="G12" s="6"/>
      <c r="H12" s="6"/>
    </row>
    <row r="13" spans="2:17" ht="15" customHeight="1">
      <c r="B13" s="122" t="s">
        <v>86</v>
      </c>
      <c r="C13" s="123"/>
      <c r="D13" s="123"/>
      <c r="E13" s="123"/>
      <c r="F13" s="123"/>
      <c r="G13" s="123"/>
      <c r="H13" s="123"/>
      <c r="I13" s="123"/>
      <c r="J13" s="123"/>
      <c r="K13" s="123"/>
      <c r="L13" s="69"/>
      <c r="M13" s="69"/>
      <c r="N13" s="69"/>
    </row>
    <row r="16" spans="2:17">
      <c r="C16" s="2" t="s">
        <v>7</v>
      </c>
      <c r="D16" s="2" t="s">
        <v>62</v>
      </c>
      <c r="E16" s="2" t="s">
        <v>72</v>
      </c>
      <c r="F16" s="2" t="s">
        <v>70</v>
      </c>
      <c r="G16" s="2" t="s">
        <v>71</v>
      </c>
      <c r="H16" s="7" t="s">
        <v>2</v>
      </c>
      <c r="I16"/>
      <c r="L16" s="9"/>
      <c r="M16" s="84" t="s">
        <v>93</v>
      </c>
      <c r="N16" s="85"/>
      <c r="O16"/>
      <c r="P16"/>
      <c r="Q16"/>
    </row>
    <row r="17" spans="2:18">
      <c r="H17" s="13"/>
      <c r="I17"/>
      <c r="L17" s="83"/>
      <c r="M17" s="84" t="s">
        <v>70</v>
      </c>
      <c r="N17" s="85" t="s">
        <v>277</v>
      </c>
      <c r="O17"/>
      <c r="P17"/>
      <c r="Q17"/>
    </row>
    <row r="18" spans="2:18" ht="12.75" customHeight="1">
      <c r="C18" s="8">
        <v>1</v>
      </c>
      <c r="D18" s="115">
        <v>439</v>
      </c>
      <c r="E18" s="115" t="s">
        <v>567</v>
      </c>
      <c r="F18" s="115" t="s">
        <v>50</v>
      </c>
      <c r="G18" s="116">
        <v>3.530092592592592E-3</v>
      </c>
      <c r="H18">
        <v>150</v>
      </c>
      <c r="I18" s="10"/>
      <c r="L18" s="10"/>
      <c r="M18" s="141" t="s">
        <v>50</v>
      </c>
      <c r="N18" s="142">
        <v>150</v>
      </c>
      <c r="O18"/>
      <c r="P18"/>
      <c r="Q18"/>
    </row>
    <row r="19" spans="2:18" ht="12.75" customHeight="1">
      <c r="C19" s="8">
        <v>2</v>
      </c>
      <c r="D19" s="115">
        <v>138</v>
      </c>
      <c r="E19" s="115" t="s">
        <v>569</v>
      </c>
      <c r="F19" s="115" t="s">
        <v>570</v>
      </c>
      <c r="G19" s="116">
        <v>3.8078703703703707E-3</v>
      </c>
      <c r="H19">
        <v>140</v>
      </c>
      <c r="I19" s="10"/>
      <c r="L19" s="10"/>
      <c r="M19" s="143" t="s">
        <v>570</v>
      </c>
      <c r="N19" s="144">
        <v>265</v>
      </c>
      <c r="O19"/>
      <c r="P19"/>
      <c r="Q19"/>
    </row>
    <row r="20" spans="2:18" ht="13.5" customHeight="1">
      <c r="C20" s="3">
        <v>3</v>
      </c>
      <c r="D20" s="115">
        <v>310</v>
      </c>
      <c r="E20" s="115" t="s">
        <v>568</v>
      </c>
      <c r="F20" s="115" t="s">
        <v>563</v>
      </c>
      <c r="G20" s="116">
        <v>4.0856481481481481E-3</v>
      </c>
      <c r="H20">
        <v>130</v>
      </c>
      <c r="I20" s="10"/>
      <c r="L20" s="10"/>
      <c r="M20" s="143" t="s">
        <v>563</v>
      </c>
      <c r="N20" s="144">
        <v>130</v>
      </c>
      <c r="O20"/>
      <c r="P20"/>
      <c r="Q20"/>
    </row>
    <row r="21" spans="2:18" ht="12.75" customHeight="1">
      <c r="C21" s="3">
        <v>4</v>
      </c>
      <c r="D21" s="115">
        <v>283</v>
      </c>
      <c r="E21" s="115" t="s">
        <v>571</v>
      </c>
      <c r="F21" s="115" t="s">
        <v>570</v>
      </c>
      <c r="G21" s="116">
        <v>4.155092592592593E-3</v>
      </c>
      <c r="H21">
        <v>125</v>
      </c>
      <c r="I21" s="10"/>
      <c r="L21" s="10"/>
      <c r="M21" s="143" t="s">
        <v>55</v>
      </c>
      <c r="N21" s="144">
        <v>120</v>
      </c>
      <c r="O21"/>
      <c r="P21"/>
      <c r="Q21"/>
    </row>
    <row r="22" spans="2:18" ht="12.75" customHeight="1">
      <c r="C22" s="3">
        <v>5</v>
      </c>
      <c r="D22" s="115">
        <v>506</v>
      </c>
      <c r="E22" s="115" t="s">
        <v>572</v>
      </c>
      <c r="F22" s="115" t="s">
        <v>55</v>
      </c>
      <c r="G22" s="116">
        <v>4.8148148148148152E-3</v>
      </c>
      <c r="H22">
        <v>120</v>
      </c>
      <c r="I22" s="10"/>
      <c r="L22" s="10"/>
      <c r="M22" s="86" t="s">
        <v>84</v>
      </c>
      <c r="N22" s="87">
        <v>665</v>
      </c>
      <c r="O22"/>
      <c r="P22"/>
      <c r="Q22"/>
    </row>
    <row r="23" spans="2:18" ht="13.5" customHeight="1">
      <c r="B23" s="1"/>
      <c r="C23" s="3">
        <v>6</v>
      </c>
      <c r="D23" s="115"/>
      <c r="E23" s="115"/>
      <c r="F23" s="115"/>
      <c r="G23" s="117"/>
      <c r="H23">
        <v>115</v>
      </c>
      <c r="I23" s="10"/>
      <c r="L23" s="10"/>
      <c r="N23"/>
      <c r="O23"/>
      <c r="P23"/>
      <c r="Q23"/>
    </row>
    <row r="24" spans="2:18" ht="12.75" customHeight="1">
      <c r="C24" s="3">
        <v>7</v>
      </c>
      <c r="D24" s="115"/>
      <c r="E24" s="115"/>
      <c r="F24" s="115"/>
      <c r="G24" s="117"/>
      <c r="H24">
        <v>110</v>
      </c>
      <c r="I24" s="10"/>
      <c r="L24" s="10"/>
      <c r="N24"/>
      <c r="O24"/>
      <c r="P24"/>
      <c r="Q24"/>
    </row>
    <row r="25" spans="2:18" ht="12.75" customHeight="1">
      <c r="C25" s="3">
        <v>8</v>
      </c>
      <c r="D25" s="115"/>
      <c r="E25" s="115"/>
      <c r="F25" s="115"/>
      <c r="G25" s="117"/>
      <c r="H25">
        <v>108</v>
      </c>
      <c r="I25" s="10"/>
      <c r="L25" s="10"/>
      <c r="N25"/>
      <c r="O25"/>
      <c r="P25"/>
      <c r="Q25"/>
    </row>
    <row r="26" spans="2:18" ht="12.75" customHeight="1">
      <c r="C26" s="3">
        <v>9</v>
      </c>
      <c r="D26" s="115"/>
      <c r="E26" s="115"/>
      <c r="F26" s="115"/>
      <c r="G26" s="117"/>
      <c r="H26" s="3">
        <v>125</v>
      </c>
      <c r="I26" s="10"/>
      <c r="L26" s="72"/>
      <c r="N26"/>
      <c r="O26"/>
      <c r="P26"/>
      <c r="Q26"/>
    </row>
    <row r="27" spans="2:18" ht="12.75" customHeight="1">
      <c r="C27" s="3">
        <v>10</v>
      </c>
      <c r="D27" s="115"/>
      <c r="E27" s="115"/>
      <c r="F27" s="115"/>
      <c r="G27" s="117"/>
      <c r="H27" s="3">
        <v>120</v>
      </c>
      <c r="I27" s="10"/>
      <c r="L27" s="72"/>
      <c r="N27"/>
      <c r="O27"/>
      <c r="P27"/>
      <c r="Q27"/>
    </row>
    <row r="28" spans="2:18" ht="12.75" customHeight="1">
      <c r="C28" s="3">
        <v>11</v>
      </c>
      <c r="D28" s="115"/>
      <c r="E28" s="115"/>
      <c r="F28" s="115"/>
      <c r="G28" s="117"/>
      <c r="H28" s="3">
        <v>0</v>
      </c>
      <c r="I28" s="10"/>
      <c r="L28" s="72"/>
      <c r="M28" s="81"/>
      <c r="N28" s="82"/>
      <c r="O28" s="10"/>
      <c r="P28" s="10"/>
      <c r="Q28" s="11"/>
      <c r="R28" s="11"/>
    </row>
    <row r="29" spans="2:18" ht="12.75" customHeight="1">
      <c r="C29" s="3">
        <v>12</v>
      </c>
      <c r="D29" s="115"/>
      <c r="E29" s="115"/>
      <c r="F29" s="115"/>
      <c r="G29" s="117"/>
      <c r="H29" s="3">
        <v>0</v>
      </c>
      <c r="I29" s="10"/>
      <c r="L29" s="72"/>
      <c r="M29" s="81"/>
      <c r="N29" s="82"/>
      <c r="O29" s="10"/>
      <c r="P29" s="10"/>
      <c r="Q29" s="11"/>
      <c r="R29" s="11"/>
    </row>
    <row r="30" spans="2:18" ht="12.75" customHeight="1">
      <c r="C30" s="3">
        <v>13</v>
      </c>
      <c r="D30" s="115"/>
      <c r="E30" s="115"/>
      <c r="F30" s="115"/>
      <c r="G30" s="117"/>
      <c r="H30" s="3">
        <v>0</v>
      </c>
      <c r="I30" s="10"/>
      <c r="L30" s="72"/>
      <c r="M30" s="81"/>
      <c r="N30" s="82"/>
      <c r="O30" s="10"/>
      <c r="P30" s="10"/>
      <c r="Q30" s="11"/>
      <c r="R30" s="11"/>
    </row>
    <row r="31" spans="2:18" ht="12.75" customHeight="1">
      <c r="C31" s="3">
        <v>14</v>
      </c>
      <c r="D31" s="115"/>
      <c r="E31" s="115"/>
      <c r="F31" s="115"/>
      <c r="G31" s="117"/>
      <c r="H31" s="3">
        <v>0</v>
      </c>
      <c r="I31" s="10"/>
      <c r="L31" s="72"/>
      <c r="M31" s="81"/>
      <c r="N31" s="82"/>
      <c r="O31" s="10"/>
      <c r="P31" s="10"/>
      <c r="Q31" s="11"/>
      <c r="R31" s="11"/>
    </row>
    <row r="32" spans="2:18" ht="12.75" customHeight="1">
      <c r="C32" s="17"/>
      <c r="D32" s="90"/>
      <c r="E32" s="90"/>
      <c r="F32" s="90"/>
      <c r="G32" s="12"/>
      <c r="H32" s="10"/>
      <c r="I32"/>
      <c r="L32" s="72"/>
      <c r="M32" s="81"/>
      <c r="N32" s="82"/>
      <c r="O32" s="10"/>
      <c r="P32" s="10"/>
      <c r="Q32" s="11"/>
      <c r="R32" s="11"/>
    </row>
    <row r="33" spans="3:19" ht="12.75" customHeight="1">
      <c r="C33" s="17"/>
      <c r="D33" s="90"/>
      <c r="E33" s="90"/>
      <c r="F33" s="90"/>
      <c r="G33" s="12"/>
      <c r="H33" s="10"/>
      <c r="I33"/>
      <c r="L33" s="72"/>
      <c r="M33" s="81"/>
      <c r="N33" s="82"/>
      <c r="O33" s="10"/>
      <c r="P33" s="10"/>
      <c r="Q33" s="11"/>
      <c r="R33" s="11"/>
    </row>
    <row r="34" spans="3:19" ht="12.75" customHeight="1">
      <c r="C34" s="17"/>
      <c r="D34" s="90"/>
      <c r="E34" s="90"/>
      <c r="F34" s="90"/>
      <c r="G34" s="12"/>
      <c r="H34" s="10"/>
      <c r="I34"/>
      <c r="L34" s="72"/>
      <c r="M34" s="81"/>
      <c r="N34" s="82"/>
      <c r="O34" s="10"/>
      <c r="P34" s="10"/>
      <c r="Q34" s="11"/>
      <c r="R34" s="11"/>
    </row>
    <row r="35" spans="3:19" ht="12.75" customHeight="1">
      <c r="C35" s="17"/>
      <c r="D35" s="90"/>
      <c r="E35" s="90"/>
      <c r="F35" s="90"/>
      <c r="G35" s="12"/>
      <c r="H35" s="10"/>
      <c r="I35"/>
      <c r="L35" s="72"/>
      <c r="M35" s="81"/>
      <c r="N35" s="82"/>
      <c r="O35" s="10"/>
      <c r="P35" s="10"/>
      <c r="Q35" s="11"/>
      <c r="R35" s="11"/>
    </row>
    <row r="36" spans="3:19" ht="12.75" customHeight="1">
      <c r="C36" s="17"/>
      <c r="D36" s="10"/>
      <c r="E36" s="72"/>
      <c r="F36" s="72"/>
      <c r="G36" s="10"/>
      <c r="H36" s="10"/>
      <c r="I36" s="10"/>
      <c r="M36" s="72"/>
      <c r="N36" s="81"/>
      <c r="O36" s="82"/>
      <c r="P36" s="10"/>
      <c r="Q36" s="10"/>
      <c r="R36" s="11"/>
      <c r="S36" s="11"/>
    </row>
    <row r="37" spans="3:19" ht="12.75" customHeight="1">
      <c r="C37" s="17"/>
      <c r="D37" s="10"/>
      <c r="E37" s="72"/>
      <c r="F37" s="72"/>
      <c r="G37" s="10"/>
      <c r="H37" s="10"/>
      <c r="I37" s="10"/>
      <c r="M37" s="72"/>
      <c r="N37" s="81"/>
      <c r="O37" s="82"/>
      <c r="P37" s="10"/>
      <c r="Q37" s="10"/>
      <c r="R37" s="11"/>
      <c r="S37" s="11"/>
    </row>
    <row r="38" spans="3:19" ht="12.75" customHeight="1">
      <c r="C38" s="17"/>
      <c r="D38" s="10"/>
      <c r="E38" s="72"/>
      <c r="F38" s="72"/>
      <c r="G38" s="10"/>
      <c r="H38" s="10"/>
      <c r="I38" s="10"/>
    </row>
    <row r="39" spans="3:19" ht="12.75" customHeight="1">
      <c r="C39" s="17"/>
      <c r="D39" s="10"/>
      <c r="E39" s="72"/>
      <c r="F39" s="72"/>
      <c r="G39" s="10"/>
      <c r="H39" s="10"/>
      <c r="I39" s="10"/>
    </row>
    <row r="40" spans="3:19" ht="12.75" customHeight="1">
      <c r="C40" s="17"/>
      <c r="D40" s="10"/>
      <c r="E40" s="72"/>
      <c r="F40" s="72"/>
      <c r="G40" s="10"/>
      <c r="H40" s="10"/>
      <c r="I40" s="10"/>
    </row>
    <row r="41" spans="3:19" ht="12.75" customHeight="1">
      <c r="C41" s="17"/>
      <c r="D41" s="10"/>
      <c r="E41" s="72"/>
      <c r="F41" s="72"/>
      <c r="G41" s="10"/>
      <c r="H41" s="10"/>
      <c r="I41" s="10"/>
    </row>
    <row r="42" spans="3:19" ht="12.75" customHeight="1">
      <c r="C42" s="17"/>
      <c r="D42" s="10"/>
      <c r="E42" s="72"/>
      <c r="F42" s="72"/>
      <c r="G42" s="10"/>
      <c r="H42" s="10"/>
      <c r="I42" s="10"/>
    </row>
    <row r="43" spans="3:19" ht="12.75" customHeight="1">
      <c r="C43" s="17"/>
      <c r="D43" s="10"/>
      <c r="E43" s="72"/>
      <c r="F43" s="72"/>
      <c r="G43" s="10"/>
      <c r="H43" s="10"/>
      <c r="I43" s="10"/>
    </row>
    <row r="44" spans="3:19" ht="12.75" customHeight="1">
      <c r="C44" s="17"/>
      <c r="D44" s="10"/>
      <c r="E44" s="72"/>
      <c r="F44" s="72"/>
      <c r="G44" s="10"/>
      <c r="H44" s="10"/>
      <c r="I44" s="10"/>
    </row>
    <row r="45" spans="3:19" ht="12.75" customHeight="1">
      <c r="C45" s="17"/>
      <c r="D45" s="10"/>
      <c r="E45" s="72"/>
      <c r="F45" s="72"/>
      <c r="G45" s="10"/>
      <c r="H45" s="10"/>
      <c r="I45" s="10"/>
    </row>
    <row r="46" spans="3:19" ht="12.75" customHeight="1">
      <c r="C46" s="17"/>
      <c r="D46" s="10"/>
      <c r="E46" s="72"/>
      <c r="F46" s="72"/>
      <c r="G46" s="10"/>
      <c r="H46" s="10"/>
      <c r="I46" s="10"/>
    </row>
    <row r="47" spans="3:19" ht="12.75" customHeight="1">
      <c r="C47" s="17"/>
      <c r="D47" s="10"/>
      <c r="E47" s="72"/>
      <c r="F47" s="72"/>
      <c r="G47" s="10"/>
      <c r="H47" s="10"/>
      <c r="I47" s="10"/>
    </row>
    <row r="48" spans="3:19" ht="12.75" customHeight="1">
      <c r="C48" s="17"/>
      <c r="D48" s="10"/>
      <c r="E48" s="72"/>
      <c r="F48" s="72"/>
      <c r="G48" s="10"/>
      <c r="H48" s="10"/>
      <c r="I48" s="10"/>
    </row>
    <row r="49" spans="3:9" ht="12.75" customHeight="1">
      <c r="C49" s="17"/>
      <c r="D49" s="10"/>
      <c r="E49" s="72"/>
      <c r="F49" s="72"/>
      <c r="G49" s="10"/>
      <c r="H49" s="10"/>
      <c r="I49" s="10"/>
    </row>
    <row r="50" spans="3:9" ht="12.75" customHeight="1">
      <c r="C50" s="17"/>
      <c r="D50" s="10"/>
      <c r="E50" s="72"/>
      <c r="F50" s="72"/>
      <c r="G50" s="10"/>
      <c r="H50" s="10"/>
      <c r="I50" s="10"/>
    </row>
    <row r="51" spans="3:9" ht="12.75" customHeight="1">
      <c r="C51" s="17"/>
      <c r="D51" s="10"/>
      <c r="E51" s="72"/>
      <c r="F51" s="72"/>
      <c r="G51" s="10"/>
      <c r="H51" s="10"/>
      <c r="I51" s="10"/>
    </row>
    <row r="52" spans="3:9" ht="12.75" customHeight="1">
      <c r="C52" s="17"/>
      <c r="D52" s="10"/>
      <c r="E52" s="72"/>
      <c r="F52" s="72"/>
      <c r="G52" s="10"/>
      <c r="H52" s="10"/>
      <c r="I52" s="10"/>
    </row>
    <row r="53" spans="3:9" ht="12.75" customHeight="1">
      <c r="C53" s="17"/>
      <c r="D53" s="10"/>
      <c r="E53" s="72"/>
      <c r="F53" s="72"/>
      <c r="G53" s="10"/>
      <c r="H53" s="10"/>
      <c r="I53" s="10"/>
    </row>
    <row r="54" spans="3:9" ht="12.75" customHeight="1">
      <c r="C54" s="17"/>
      <c r="D54" s="10"/>
      <c r="E54" s="72"/>
      <c r="F54" s="72"/>
      <c r="G54" s="10"/>
      <c r="H54" s="10"/>
      <c r="I54" s="10"/>
    </row>
    <row r="55" spans="3:9" ht="12.75" customHeight="1">
      <c r="C55" s="17"/>
      <c r="D55" s="10"/>
      <c r="E55" s="72"/>
      <c r="F55" s="72"/>
      <c r="G55" s="10"/>
      <c r="H55" s="10"/>
      <c r="I55" s="10"/>
    </row>
    <row r="56" spans="3:9" ht="12.75" customHeight="1">
      <c r="C56" s="17"/>
      <c r="D56" s="10"/>
      <c r="E56" s="72"/>
      <c r="F56" s="72"/>
      <c r="G56" s="10"/>
      <c r="H56" s="10"/>
      <c r="I56" s="10"/>
    </row>
    <row r="57" spans="3:9" ht="12.75" customHeight="1">
      <c r="C57" s="17"/>
      <c r="D57" s="10"/>
      <c r="E57" s="72"/>
      <c r="F57" s="72"/>
      <c r="G57" s="10"/>
      <c r="H57" s="10"/>
      <c r="I57" s="10"/>
    </row>
    <row r="58" spans="3:9" ht="12.75" customHeight="1">
      <c r="C58" s="17"/>
      <c r="D58" s="10"/>
      <c r="E58" s="72"/>
      <c r="F58" s="72"/>
      <c r="G58" s="10"/>
      <c r="H58" s="10"/>
      <c r="I58" s="10"/>
    </row>
    <row r="59" spans="3:9" ht="12.75" customHeight="1">
      <c r="C59" s="17"/>
      <c r="D59" s="10"/>
      <c r="E59" s="72"/>
      <c r="F59" s="72"/>
      <c r="G59" s="10"/>
      <c r="H59" s="10"/>
      <c r="I59" s="10"/>
    </row>
    <row r="60" spans="3:9" ht="12.75" customHeight="1">
      <c r="C60" s="17"/>
      <c r="D60" s="10"/>
      <c r="E60" s="72"/>
      <c r="F60" s="72"/>
      <c r="G60" s="10"/>
      <c r="H60" s="10"/>
      <c r="I60" s="10"/>
    </row>
    <row r="61" spans="3:9" ht="12.75" customHeight="1">
      <c r="C61" s="17"/>
      <c r="D61" s="10"/>
      <c r="E61" s="72"/>
      <c r="F61" s="72"/>
      <c r="G61" s="10"/>
      <c r="H61" s="10"/>
      <c r="I61" s="10"/>
    </row>
    <row r="62" spans="3:9" ht="12.75" customHeight="1">
      <c r="C62" s="17"/>
      <c r="D62" s="10"/>
      <c r="E62" s="72"/>
      <c r="F62" s="72"/>
      <c r="G62" s="10"/>
      <c r="H62" s="10"/>
      <c r="I62" s="10"/>
    </row>
    <row r="63" spans="3:9" ht="12.75" customHeight="1">
      <c r="C63" s="17"/>
      <c r="D63" s="10"/>
      <c r="E63" s="72"/>
      <c r="F63" s="72"/>
      <c r="G63" s="10"/>
      <c r="H63" s="10"/>
      <c r="I63" s="10"/>
    </row>
    <row r="64" spans="3:9" ht="12.75" customHeight="1">
      <c r="C64" s="17"/>
      <c r="D64" s="10"/>
      <c r="E64" s="72"/>
      <c r="F64" s="72"/>
      <c r="G64" s="10"/>
      <c r="H64" s="10"/>
      <c r="I64" s="10"/>
    </row>
    <row r="65" spans="3:9" ht="12.75" customHeight="1">
      <c r="C65" s="17"/>
      <c r="D65" s="10"/>
      <c r="E65" s="72"/>
      <c r="F65" s="72"/>
      <c r="G65" s="10"/>
      <c r="H65" s="10"/>
      <c r="I65" s="10"/>
    </row>
    <row r="66" spans="3:9" ht="12.75" customHeight="1">
      <c r="C66" s="17"/>
      <c r="D66" s="10"/>
      <c r="E66" s="72"/>
      <c r="F66" s="72"/>
      <c r="G66" s="10"/>
      <c r="H66" s="10"/>
      <c r="I66" s="10"/>
    </row>
    <row r="67" spans="3:9" ht="12.75" customHeight="1">
      <c r="C67" s="17"/>
      <c r="D67" s="10"/>
      <c r="E67" s="72"/>
      <c r="F67" s="72"/>
      <c r="G67" s="10"/>
      <c r="H67" s="10"/>
      <c r="I67" s="10"/>
    </row>
    <row r="68" spans="3:9" ht="12.75" customHeight="1">
      <c r="C68" s="17"/>
      <c r="D68" s="10"/>
      <c r="E68" s="72"/>
      <c r="F68" s="72"/>
      <c r="G68" s="10"/>
      <c r="H68" s="10"/>
      <c r="I68" s="10"/>
    </row>
    <row r="69" spans="3:9" ht="12.75" customHeight="1">
      <c r="C69" s="17"/>
      <c r="D69" s="10"/>
      <c r="E69" s="72"/>
      <c r="F69" s="72"/>
      <c r="G69" s="10"/>
      <c r="H69" s="10"/>
      <c r="I69" s="10"/>
    </row>
    <row r="70" spans="3:9" ht="12.75" customHeight="1">
      <c r="C70" s="17"/>
      <c r="D70" s="10"/>
      <c r="E70" s="72"/>
      <c r="F70" s="72"/>
      <c r="G70" s="10"/>
      <c r="H70" s="10"/>
      <c r="I70" s="10"/>
    </row>
    <row r="71" spans="3:9" ht="12.75" customHeight="1">
      <c r="C71" s="17"/>
      <c r="D71" s="10"/>
      <c r="E71" s="72"/>
      <c r="F71" s="72"/>
      <c r="G71" s="10"/>
      <c r="H71" s="10"/>
      <c r="I71" s="10"/>
    </row>
    <row r="72" spans="3:9" ht="12.75" customHeight="1">
      <c r="C72" s="17"/>
      <c r="D72" s="10"/>
      <c r="E72" s="72"/>
      <c r="F72" s="72"/>
      <c r="G72" s="10"/>
      <c r="H72" s="10"/>
      <c r="I72" s="10"/>
    </row>
    <row r="73" spans="3:9" ht="12.75" customHeight="1">
      <c r="C73" s="17"/>
      <c r="D73" s="10"/>
      <c r="E73" s="72"/>
      <c r="F73" s="72"/>
      <c r="G73" s="10"/>
      <c r="H73" s="10"/>
      <c r="I73" s="10"/>
    </row>
    <row r="74" spans="3:9" ht="12.75" customHeight="1">
      <c r="C74" s="17"/>
      <c r="D74" s="10"/>
      <c r="E74" s="72"/>
      <c r="F74" s="72"/>
      <c r="G74" s="10"/>
      <c r="H74" s="10"/>
      <c r="I74" s="10"/>
    </row>
    <row r="75" spans="3:9" ht="12.75" customHeight="1">
      <c r="C75" s="17"/>
      <c r="D75" s="10"/>
      <c r="E75" s="72"/>
      <c r="F75" s="72"/>
      <c r="G75" s="10"/>
      <c r="H75" s="10"/>
      <c r="I75" s="10"/>
    </row>
    <row r="76" spans="3:9" ht="12.75" customHeight="1">
      <c r="C76" s="17"/>
      <c r="D76" s="10"/>
      <c r="E76" s="72"/>
      <c r="F76" s="72"/>
      <c r="G76" s="10"/>
      <c r="H76" s="10"/>
      <c r="I76" s="10"/>
    </row>
    <row r="77" spans="3:9" ht="12.75" customHeight="1">
      <c r="C77" s="17"/>
      <c r="D77" s="10"/>
      <c r="E77" s="72"/>
      <c r="F77" s="72"/>
      <c r="G77" s="10"/>
      <c r="H77" s="10"/>
      <c r="I77" s="10"/>
    </row>
    <row r="78" spans="3:9" ht="12.75" customHeight="1">
      <c r="C78" s="17"/>
      <c r="D78" s="10"/>
      <c r="E78" s="72"/>
      <c r="F78" s="72"/>
      <c r="G78" s="10"/>
      <c r="H78" s="10"/>
      <c r="I78" s="10"/>
    </row>
    <row r="79" spans="3:9" ht="12.75" customHeight="1">
      <c r="C79" s="17"/>
      <c r="D79" s="10"/>
      <c r="E79" s="72"/>
      <c r="F79" s="72"/>
      <c r="G79" s="10"/>
      <c r="H79" s="10"/>
      <c r="I79" s="10"/>
    </row>
    <row r="80" spans="3:9" ht="12.75" customHeight="1">
      <c r="C80" s="17"/>
      <c r="D80" s="10"/>
      <c r="E80" s="72"/>
      <c r="F80" s="72"/>
      <c r="G80" s="10"/>
      <c r="H80" s="10"/>
      <c r="I80" s="10"/>
    </row>
    <row r="81" spans="2:17" ht="12.75" customHeight="1">
      <c r="C81" s="17"/>
      <c r="D81" s="10"/>
      <c r="E81" s="72"/>
      <c r="F81" s="72"/>
      <c r="G81" s="10"/>
      <c r="H81" s="10"/>
      <c r="I81" s="10"/>
    </row>
    <row r="82" spans="2:17" ht="12.75" customHeight="1">
      <c r="C82" s="17"/>
      <c r="D82" s="10"/>
      <c r="E82" s="72"/>
      <c r="F82" s="72"/>
      <c r="G82" s="10"/>
      <c r="H82" s="10"/>
      <c r="I82" s="10"/>
    </row>
    <row r="83" spans="2:17" ht="12.75" customHeight="1">
      <c r="C83" s="17"/>
      <c r="D83" s="10"/>
      <c r="E83" s="72"/>
      <c r="F83" s="72"/>
      <c r="G83" s="10"/>
      <c r="H83" s="10"/>
      <c r="I83" s="10"/>
    </row>
    <row r="84" spans="2:17" ht="12.75" customHeight="1">
      <c r="C84" s="17"/>
      <c r="D84" s="10"/>
      <c r="E84" s="72"/>
      <c r="F84" s="72"/>
      <c r="G84" s="10"/>
      <c r="H84" s="10"/>
      <c r="I84" s="10"/>
    </row>
    <row r="85" spans="2:17" ht="12.75" customHeight="1">
      <c r="C85" s="17"/>
      <c r="D85" s="10"/>
      <c r="E85" s="72"/>
      <c r="F85" s="72"/>
      <c r="G85" s="10"/>
      <c r="H85" s="10"/>
      <c r="I85" s="10"/>
    </row>
    <row r="86" spans="2:17" ht="12.75" customHeight="1">
      <c r="C86" s="17"/>
      <c r="D86" s="10"/>
      <c r="E86" s="72"/>
      <c r="F86" s="72"/>
      <c r="G86" s="10"/>
      <c r="H86" s="10"/>
      <c r="I86" s="10"/>
    </row>
    <row r="87" spans="2:17" ht="12.75" customHeight="1">
      <c r="C87" s="17"/>
      <c r="D87" s="10"/>
      <c r="E87" s="72"/>
      <c r="F87" s="72"/>
      <c r="G87" s="10"/>
      <c r="H87" s="10"/>
      <c r="I87" s="10"/>
    </row>
    <row r="88" spans="2:17" ht="12.75" customHeight="1">
      <c r="C88" s="17"/>
      <c r="D88" s="10"/>
      <c r="E88" s="72"/>
      <c r="F88" s="72"/>
      <c r="G88" s="10"/>
      <c r="H88" s="10"/>
      <c r="I88" s="10"/>
    </row>
    <row r="89" spans="2:17" ht="12.75" customHeight="1">
      <c r="C89" s="17"/>
      <c r="D89" s="10"/>
      <c r="E89" s="72"/>
      <c r="F89" s="72"/>
      <c r="G89" s="10"/>
      <c r="H89" s="10"/>
      <c r="I89" s="10"/>
    </row>
    <row r="90" spans="2:17" ht="12.75" customHeight="1">
      <c r="C90" s="17"/>
      <c r="D90" s="10"/>
      <c r="E90" s="72"/>
      <c r="F90" s="72"/>
      <c r="G90" s="10"/>
      <c r="H90" s="10"/>
      <c r="I90" s="10"/>
    </row>
    <row r="91" spans="2:17" ht="12.75" customHeight="1">
      <c r="C91" s="17"/>
      <c r="D91" s="10"/>
      <c r="E91" s="72"/>
      <c r="F91" s="72"/>
      <c r="G91" s="10"/>
      <c r="H91" s="10"/>
      <c r="I91" s="10"/>
    </row>
    <row r="92" spans="2:17" s="11" customFormat="1" ht="12.75" customHeight="1">
      <c r="B92" s="17"/>
      <c r="C92" s="10"/>
      <c r="D92" s="10"/>
      <c r="E92" s="72"/>
      <c r="F92" s="72"/>
      <c r="G92" s="10"/>
      <c r="H92" s="10"/>
      <c r="I92" s="12"/>
      <c r="J92" s="10"/>
      <c r="O92" s="10"/>
      <c r="P92" s="10"/>
      <c r="Q92" s="10"/>
    </row>
    <row r="93" spans="2:17" s="11" customFormat="1" ht="12.75" customHeight="1">
      <c r="B93" s="6"/>
      <c r="C93"/>
      <c r="D93"/>
      <c r="E93" s="69"/>
      <c r="F93" s="69"/>
      <c r="G93"/>
      <c r="H93"/>
      <c r="I93" s="13"/>
      <c r="J93"/>
      <c r="K93"/>
      <c r="L93"/>
      <c r="M93"/>
      <c r="O93" s="10"/>
      <c r="P93" s="10"/>
      <c r="Q93" s="10"/>
    </row>
    <row r="94" spans="2:17" s="11" customFormat="1" ht="13.5" customHeight="1">
      <c r="B94" s="1"/>
      <c r="C94"/>
      <c r="D94"/>
      <c r="E94" s="69"/>
      <c r="F94" s="69"/>
      <c r="G94"/>
      <c r="H94"/>
      <c r="I94" s="13"/>
      <c r="J94"/>
      <c r="K94"/>
      <c r="L94"/>
      <c r="M94"/>
      <c r="O94" s="10"/>
      <c r="P94" s="10"/>
      <c r="Q94" s="10"/>
    </row>
    <row r="95" spans="2:17" s="11" customFormat="1" ht="12.75" customHeight="1">
      <c r="B95"/>
      <c r="C95"/>
      <c r="D95"/>
      <c r="E95" s="69"/>
      <c r="F95" s="69"/>
      <c r="G95"/>
      <c r="H95"/>
      <c r="I95" s="13"/>
      <c r="J95"/>
      <c r="K95"/>
      <c r="L95"/>
      <c r="M95"/>
      <c r="O95" s="10"/>
      <c r="P95" s="10"/>
      <c r="Q95" s="10"/>
    </row>
    <row r="96" spans="2:17" s="11" customFormat="1" ht="12.75" customHeight="1">
      <c r="B96"/>
      <c r="C96"/>
      <c r="D96"/>
      <c r="E96" s="69"/>
      <c r="F96" s="69"/>
      <c r="G96"/>
      <c r="H96"/>
      <c r="I96" s="13"/>
      <c r="J96"/>
      <c r="K96"/>
      <c r="L96"/>
      <c r="M96"/>
      <c r="O96" s="10"/>
      <c r="P96" s="10"/>
      <c r="Q96" s="10"/>
    </row>
    <row r="97" spans="2:33" s="11" customFormat="1" ht="12.75" customHeight="1">
      <c r="B97"/>
      <c r="C97"/>
      <c r="D97"/>
      <c r="E97" s="69"/>
      <c r="F97" s="69"/>
      <c r="G97"/>
      <c r="H97"/>
      <c r="I97" s="13"/>
      <c r="J97"/>
      <c r="K97"/>
      <c r="L97"/>
      <c r="M97"/>
      <c r="O97" s="10"/>
      <c r="P97" s="10"/>
      <c r="Q97" s="10"/>
    </row>
    <row r="98" spans="2:33" s="11" customFormat="1" ht="12.75" customHeight="1">
      <c r="B98"/>
      <c r="C98"/>
      <c r="D98"/>
      <c r="E98" s="69"/>
      <c r="F98" s="69"/>
      <c r="G98"/>
      <c r="H98"/>
      <c r="I98" s="13"/>
      <c r="J98"/>
      <c r="K98"/>
      <c r="L98"/>
      <c r="M98"/>
      <c r="O98" s="10"/>
      <c r="P98" s="10"/>
      <c r="Q98" s="10"/>
    </row>
    <row r="99" spans="2:33" s="11" customFormat="1" ht="12.75" customHeight="1">
      <c r="B99"/>
      <c r="C99"/>
      <c r="D99"/>
      <c r="E99" s="69"/>
      <c r="F99" s="69"/>
      <c r="G99"/>
      <c r="H99"/>
      <c r="I99" s="13"/>
      <c r="J99"/>
      <c r="K99"/>
      <c r="L99"/>
      <c r="M99"/>
      <c r="O99" s="10"/>
      <c r="P99" s="10"/>
      <c r="Q99" s="10"/>
    </row>
    <row r="100" spans="2:33" s="11" customFormat="1" ht="12.75" customHeight="1">
      <c r="B100"/>
      <c r="C100"/>
      <c r="D100"/>
      <c r="E100" s="69"/>
      <c r="F100" s="69"/>
      <c r="G100"/>
      <c r="H100"/>
      <c r="I100" s="13"/>
      <c r="J100"/>
      <c r="K100"/>
      <c r="L100"/>
      <c r="M100"/>
      <c r="O100" s="10"/>
      <c r="P100" s="10"/>
      <c r="Q100" s="10"/>
    </row>
    <row r="101" spans="2:33" s="11" customFormat="1" ht="13.5" customHeight="1">
      <c r="B101"/>
      <c r="C101"/>
      <c r="D101"/>
      <c r="E101" s="69"/>
      <c r="F101" s="69"/>
      <c r="G101"/>
      <c r="H101"/>
      <c r="I101" s="13"/>
      <c r="J101"/>
      <c r="K101"/>
      <c r="L101"/>
      <c r="M101"/>
      <c r="O101" s="10"/>
      <c r="P101" s="10"/>
      <c r="Q101" s="10"/>
    </row>
    <row r="102" spans="2:33" s="11" customFormat="1" ht="12.75" customHeight="1" thickBot="1">
      <c r="B102"/>
      <c r="C102"/>
      <c r="D102"/>
      <c r="E102" s="69"/>
      <c r="F102" s="69"/>
      <c r="G102"/>
      <c r="H102"/>
      <c r="I102" s="13"/>
      <c r="J102"/>
      <c r="K102"/>
      <c r="L102"/>
      <c r="M102"/>
      <c r="O102" s="10"/>
      <c r="P102" s="10"/>
      <c r="Q102" s="10"/>
    </row>
    <row r="103" spans="2:33" s="11" customFormat="1" ht="15" customHeight="1" thickBot="1">
      <c r="B103" s="118" t="s">
        <v>3</v>
      </c>
      <c r="C103" s="119"/>
      <c r="D103" s="120" t="s">
        <v>703</v>
      </c>
      <c r="E103" s="121"/>
      <c r="F103" s="127" t="s">
        <v>705</v>
      </c>
      <c r="G103" s="128"/>
      <c r="H103" s="129"/>
      <c r="I103" s="129"/>
      <c r="J103" s="129"/>
      <c r="K103" s="129"/>
      <c r="L103" s="129"/>
      <c r="M103"/>
      <c r="O103" s="10"/>
      <c r="P103" s="10"/>
      <c r="Q103" s="10"/>
    </row>
    <row r="104" spans="2:33" s="11" customFormat="1" ht="15" customHeight="1" thickBot="1">
      <c r="B104" s="118" t="s">
        <v>4</v>
      </c>
      <c r="C104" s="119"/>
      <c r="D104" s="124">
        <v>39494</v>
      </c>
      <c r="E104" s="125"/>
      <c r="F104" s="74"/>
      <c r="G104" s="23"/>
      <c r="H104" s="23"/>
      <c r="I104" s="13"/>
      <c r="J104"/>
      <c r="K104"/>
      <c r="L104"/>
      <c r="M104"/>
      <c r="O104" s="10"/>
      <c r="P104" s="10"/>
      <c r="Q104" s="10"/>
    </row>
    <row r="105" spans="2:33" s="11" customFormat="1" ht="15" customHeight="1" thickBot="1">
      <c r="B105" s="118" t="s">
        <v>5</v>
      </c>
      <c r="C105" s="119"/>
      <c r="D105" s="120" t="s">
        <v>279</v>
      </c>
      <c r="E105" s="125"/>
      <c r="F105" s="88" t="s">
        <v>76</v>
      </c>
      <c r="G105" s="27"/>
      <c r="H105" s="27"/>
      <c r="I105" s="89" t="s">
        <v>41</v>
      </c>
      <c r="J105" s="65"/>
      <c r="K105" s="27"/>
      <c r="L105" s="27"/>
      <c r="M105"/>
      <c r="O105" s="10"/>
      <c r="P105" s="10"/>
      <c r="Q105" s="10"/>
    </row>
    <row r="106" spans="2:33" s="11" customFormat="1" ht="15" customHeight="1" thickBot="1">
      <c r="B106" s="118" t="s">
        <v>85</v>
      </c>
      <c r="C106" s="119"/>
      <c r="D106" s="120" t="s">
        <v>704</v>
      </c>
      <c r="E106" s="121"/>
      <c r="F106" s="69"/>
      <c r="G106" s="13"/>
      <c r="H106" s="13"/>
      <c r="I106" s="13"/>
      <c r="J106"/>
      <c r="K106"/>
      <c r="L106"/>
      <c r="M106"/>
      <c r="O106" s="10"/>
      <c r="P106" s="10"/>
      <c r="Q106" s="10"/>
    </row>
    <row r="107" spans="2:33" s="11" customFormat="1" ht="15" customHeight="1">
      <c r="B107" s="6"/>
      <c r="C107" s="6"/>
      <c r="D107" s="6"/>
      <c r="E107" s="70"/>
      <c r="F107" s="70"/>
      <c r="G107" s="6"/>
      <c r="H107" s="6"/>
      <c r="I107" s="13"/>
      <c r="J107"/>
      <c r="K107"/>
      <c r="L107"/>
      <c r="M107"/>
      <c r="O107" s="10"/>
      <c r="P107" s="10"/>
      <c r="Q107" s="10"/>
    </row>
    <row r="108" spans="2:33" s="11" customFormat="1" ht="15" customHeight="1">
      <c r="B108" s="122" t="s">
        <v>86</v>
      </c>
      <c r="C108" s="123"/>
      <c r="D108" s="123"/>
      <c r="E108" s="123"/>
      <c r="F108" s="123"/>
      <c r="G108" s="123"/>
      <c r="H108" s="123"/>
      <c r="I108" s="123"/>
      <c r="J108" s="123"/>
      <c r="K108" s="123"/>
    </row>
    <row r="109" spans="2:33" s="68" customFormat="1" ht="12.75" customHeight="1">
      <c r="B109" s="66"/>
      <c r="C109" s="67"/>
      <c r="D109" s="67"/>
      <c r="E109" s="73"/>
      <c r="F109" s="73"/>
      <c r="G109" s="67"/>
      <c r="H109" s="67"/>
      <c r="I109" s="67"/>
      <c r="J109" s="67"/>
      <c r="K109" s="67"/>
      <c r="L109" s="67"/>
      <c r="M109" s="67"/>
      <c r="N109" s="78"/>
      <c r="O109" s="17"/>
      <c r="P109" s="17"/>
      <c r="Q109" s="17"/>
    </row>
    <row r="110" spans="2:33" s="11" customFormat="1" ht="12.75" customHeight="1">
      <c r="B110" s="17"/>
      <c r="C110" s="10"/>
      <c r="D110" s="10"/>
      <c r="E110" s="72"/>
      <c r="F110" s="72"/>
      <c r="G110" s="10"/>
      <c r="H110" s="12"/>
      <c r="I110" s="10"/>
      <c r="M110" s="84" t="s">
        <v>94</v>
      </c>
      <c r="N110" s="85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</row>
    <row r="111" spans="2:33" s="11" customFormat="1" ht="13.5" customHeight="1">
      <c r="B111"/>
      <c r="C111" s="2" t="s">
        <v>7</v>
      </c>
      <c r="D111" s="2" t="s">
        <v>62</v>
      </c>
      <c r="E111" s="2" t="s">
        <v>72</v>
      </c>
      <c r="F111" s="2" t="s">
        <v>70</v>
      </c>
      <c r="G111" s="2" t="s">
        <v>71</v>
      </c>
      <c r="H111" s="7" t="s">
        <v>2</v>
      </c>
      <c r="L111" s="9"/>
      <c r="M111" s="84" t="s">
        <v>70</v>
      </c>
      <c r="N111" s="85" t="s">
        <v>277</v>
      </c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2:33" s="11" customFormat="1" ht="12.75" customHeight="1">
      <c r="B112"/>
      <c r="C112"/>
      <c r="D112"/>
      <c r="E112" s="69"/>
      <c r="F112" s="69"/>
      <c r="G112"/>
      <c r="H112" s="13"/>
      <c r="L112" s="10"/>
      <c r="M112" s="141" t="s">
        <v>50</v>
      </c>
      <c r="N112" s="142">
        <v>150</v>
      </c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pans="2:33" s="11" customFormat="1" ht="12.75" customHeight="1">
      <c r="B113"/>
      <c r="C113" s="8">
        <v>1</v>
      </c>
      <c r="D113" s="115">
        <v>400</v>
      </c>
      <c r="E113" s="115" t="s">
        <v>574</v>
      </c>
      <c r="F113" s="115" t="s">
        <v>50</v>
      </c>
      <c r="G113" s="116">
        <v>3.2060185185185191E-3</v>
      </c>
      <c r="H113">
        <v>150</v>
      </c>
      <c r="L113" s="10"/>
      <c r="M113" s="143" t="s">
        <v>51</v>
      </c>
      <c r="N113" s="144">
        <v>125</v>
      </c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</row>
    <row r="114" spans="2:33" s="11" customFormat="1" ht="12.75" customHeight="1">
      <c r="B114"/>
      <c r="C114" s="3">
        <v>4</v>
      </c>
      <c r="D114" s="115">
        <v>463</v>
      </c>
      <c r="E114" s="115" t="s">
        <v>576</v>
      </c>
      <c r="F114" s="115" t="s">
        <v>573</v>
      </c>
      <c r="G114" s="116">
        <v>3.2638888888888891E-3</v>
      </c>
      <c r="H114">
        <v>140</v>
      </c>
      <c r="L114" s="72"/>
      <c r="M114" s="143" t="s">
        <v>570</v>
      </c>
      <c r="N114" s="144">
        <v>110</v>
      </c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2:33" s="11" customFormat="1" ht="13.5" customHeight="1">
      <c r="B115"/>
      <c r="C115" s="8">
        <v>5</v>
      </c>
      <c r="D115" s="115">
        <v>529</v>
      </c>
      <c r="E115" s="115" t="s">
        <v>575</v>
      </c>
      <c r="F115" s="115" t="s">
        <v>355</v>
      </c>
      <c r="G115" s="116">
        <v>3.2870370370370367E-3</v>
      </c>
      <c r="H115">
        <v>130</v>
      </c>
      <c r="L115" s="72"/>
      <c r="M115" s="143" t="s">
        <v>573</v>
      </c>
      <c r="N115" s="144">
        <v>140</v>
      </c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</row>
    <row r="116" spans="2:33" s="11" customFormat="1" ht="12.75" customHeight="1">
      <c r="B116"/>
      <c r="C116" s="8">
        <v>7</v>
      </c>
      <c r="D116" s="115">
        <v>391</v>
      </c>
      <c r="E116" s="115" t="s">
        <v>577</v>
      </c>
      <c r="F116" s="115" t="s">
        <v>51</v>
      </c>
      <c r="G116" s="116">
        <v>3.5763888888888894E-3</v>
      </c>
      <c r="H116">
        <v>125</v>
      </c>
      <c r="L116" s="72"/>
      <c r="M116" s="143" t="s">
        <v>563</v>
      </c>
      <c r="N116" s="144">
        <v>108</v>
      </c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</row>
    <row r="117" spans="2:33" s="11" customFormat="1">
      <c r="B117"/>
      <c r="C117" s="3">
        <v>11</v>
      </c>
      <c r="D117" s="115">
        <v>534</v>
      </c>
      <c r="E117" s="115" t="s">
        <v>579</v>
      </c>
      <c r="F117" s="115" t="s">
        <v>580</v>
      </c>
      <c r="G117" s="116">
        <v>3.7500000000000003E-3</v>
      </c>
      <c r="H117">
        <v>120</v>
      </c>
      <c r="L117" s="72"/>
      <c r="M117" s="143" t="s">
        <v>55</v>
      </c>
      <c r="N117" s="144">
        <v>115</v>
      </c>
      <c r="O117" s="10"/>
      <c r="P117" s="10"/>
    </row>
    <row r="118" spans="2:33" s="11" customFormat="1" ht="12.75" customHeight="1">
      <c r="B118" s="17"/>
      <c r="C118" s="3">
        <v>22</v>
      </c>
      <c r="D118" s="115">
        <v>507</v>
      </c>
      <c r="E118" s="115" t="s">
        <v>578</v>
      </c>
      <c r="F118" s="115" t="s">
        <v>55</v>
      </c>
      <c r="G118" s="116">
        <v>3.7731481481481483E-3</v>
      </c>
      <c r="H118">
        <v>115</v>
      </c>
      <c r="I118" s="10"/>
      <c r="M118" s="143" t="s">
        <v>355</v>
      </c>
      <c r="N118" s="144">
        <v>130</v>
      </c>
      <c r="O118" s="10"/>
      <c r="P118" s="10"/>
    </row>
    <row r="119" spans="2:33" s="11" customFormat="1" ht="13.5" customHeight="1">
      <c r="B119" s="17"/>
      <c r="C119" s="3">
        <v>23</v>
      </c>
      <c r="D119" s="115">
        <v>284</v>
      </c>
      <c r="E119" s="115" t="s">
        <v>716</v>
      </c>
      <c r="F119" s="115" t="s">
        <v>570</v>
      </c>
      <c r="G119" s="116">
        <v>4.340277777777778E-3</v>
      </c>
      <c r="H119">
        <v>110</v>
      </c>
      <c r="I119" s="10"/>
      <c r="M119" s="143" t="s">
        <v>580</v>
      </c>
      <c r="N119" s="144">
        <v>120</v>
      </c>
      <c r="O119" s="10"/>
      <c r="P119" s="10"/>
    </row>
    <row r="120" spans="2:33" s="11" customFormat="1">
      <c r="B120" s="17"/>
      <c r="C120" s="3">
        <v>27</v>
      </c>
      <c r="D120" s="115">
        <v>485</v>
      </c>
      <c r="E120" s="115" t="s">
        <v>581</v>
      </c>
      <c r="F120" s="115" t="s">
        <v>563</v>
      </c>
      <c r="G120" s="116">
        <v>6.168981481481481E-3</v>
      </c>
      <c r="H120">
        <v>108</v>
      </c>
      <c r="I120" s="12"/>
      <c r="J120" s="10"/>
      <c r="M120" s="86" t="s">
        <v>84</v>
      </c>
      <c r="N120" s="87">
        <v>998</v>
      </c>
      <c r="O120" s="10"/>
      <c r="P120" s="10"/>
      <c r="Q120" s="10"/>
    </row>
    <row r="121" spans="2:33" s="11" customFormat="1">
      <c r="B121" s="17"/>
      <c r="C121" s="3">
        <v>28</v>
      </c>
      <c r="D121" s="115"/>
      <c r="E121" s="115"/>
      <c r="F121" s="115"/>
      <c r="G121" s="116"/>
      <c r="H121">
        <v>106</v>
      </c>
      <c r="I121" s="12"/>
      <c r="J121" s="10"/>
      <c r="O121" s="10"/>
      <c r="P121" s="10"/>
      <c r="Q121" s="10"/>
    </row>
    <row r="122" spans="2:33" s="11" customFormat="1">
      <c r="B122" s="10"/>
      <c r="C122" s="3">
        <v>36</v>
      </c>
      <c r="D122" s="115"/>
      <c r="E122" s="115"/>
      <c r="F122" s="115"/>
      <c r="G122" s="116"/>
      <c r="H122">
        <v>104</v>
      </c>
      <c r="I122" s="12"/>
      <c r="J122" s="10"/>
      <c r="O122" s="10"/>
      <c r="P122" s="10"/>
      <c r="Q122" s="10"/>
    </row>
    <row r="123" spans="2:33" s="11" customFormat="1">
      <c r="B123" s="17"/>
      <c r="C123" s="10"/>
      <c r="H123"/>
      <c r="I123" s="12"/>
      <c r="J123" s="10"/>
      <c r="O123" s="10"/>
      <c r="P123" s="10"/>
      <c r="Q123" s="10"/>
    </row>
    <row r="124" spans="2:33" s="11" customFormat="1">
      <c r="B124" s="17"/>
      <c r="C124" s="10"/>
      <c r="D124" s="115"/>
      <c r="E124" s="115"/>
      <c r="F124" s="115"/>
      <c r="G124" s="116"/>
      <c r="H124"/>
      <c r="I124" s="12"/>
      <c r="J124" s="10"/>
      <c r="O124" s="10"/>
      <c r="P124" s="10"/>
      <c r="Q124" s="10"/>
    </row>
    <row r="125" spans="2:33" s="11" customFormat="1">
      <c r="B125" s="17"/>
      <c r="C125" s="10"/>
      <c r="H125"/>
      <c r="I125" s="12"/>
      <c r="J125" s="10"/>
      <c r="O125" s="10"/>
      <c r="P125" s="10"/>
      <c r="Q125" s="10"/>
    </row>
    <row r="126" spans="2:33" s="11" customFormat="1">
      <c r="B126" s="10"/>
      <c r="C126" s="10"/>
      <c r="D126" s="10"/>
      <c r="E126" s="72"/>
      <c r="F126" s="72"/>
      <c r="G126" s="10"/>
      <c r="H126"/>
      <c r="I126" s="12"/>
      <c r="J126" s="10"/>
      <c r="O126" s="10"/>
      <c r="P126" s="10"/>
      <c r="Q126" s="10"/>
    </row>
    <row r="127" spans="2:33" s="11" customFormat="1">
      <c r="B127" s="10"/>
      <c r="C127" s="10"/>
      <c r="D127" s="10"/>
      <c r="E127" s="72"/>
      <c r="F127" s="72"/>
      <c r="G127" s="10"/>
      <c r="H127"/>
      <c r="I127" s="12"/>
      <c r="J127" s="10"/>
      <c r="O127" s="10"/>
      <c r="P127" s="10"/>
      <c r="Q127" s="10"/>
    </row>
    <row r="128" spans="2:33" s="11" customFormat="1">
      <c r="B128" s="10"/>
      <c r="C128" s="10"/>
      <c r="D128" s="10"/>
      <c r="E128" s="72"/>
      <c r="F128" s="72"/>
      <c r="G128" s="10"/>
      <c r="H128"/>
      <c r="I128" s="12"/>
      <c r="J128" s="10"/>
      <c r="O128" s="10"/>
      <c r="P128" s="10"/>
      <c r="Q128" s="10"/>
    </row>
    <row r="129" spans="2:17" s="11" customFormat="1">
      <c r="B129" s="10"/>
      <c r="C129" s="10"/>
      <c r="D129" s="10"/>
      <c r="E129" s="72"/>
      <c r="F129" s="72"/>
      <c r="G129" s="10"/>
      <c r="H129"/>
      <c r="I129" s="12"/>
      <c r="J129" s="10"/>
      <c r="O129" s="10"/>
      <c r="P129" s="10"/>
      <c r="Q129" s="10"/>
    </row>
    <row r="130" spans="2:17" s="11" customFormat="1">
      <c r="B130" s="10"/>
      <c r="C130" s="10"/>
      <c r="D130" s="10"/>
      <c r="E130" s="72"/>
      <c r="F130" s="72"/>
      <c r="G130" s="10"/>
      <c r="H130"/>
      <c r="I130" s="12"/>
      <c r="J130" s="10"/>
      <c r="O130" s="10"/>
      <c r="P130" s="10"/>
      <c r="Q130" s="10"/>
    </row>
    <row r="131" spans="2:17" s="11" customFormat="1">
      <c r="B131" s="10"/>
      <c r="C131" s="10"/>
      <c r="D131" s="10"/>
      <c r="E131" s="72"/>
      <c r="F131" s="72"/>
      <c r="G131" s="10"/>
      <c r="H131"/>
      <c r="I131" s="12"/>
      <c r="J131" s="10"/>
      <c r="O131" s="10"/>
      <c r="P131" s="10"/>
      <c r="Q131" s="10"/>
    </row>
    <row r="132" spans="2:17" s="11" customFormat="1">
      <c r="B132" s="17"/>
      <c r="C132" s="10"/>
      <c r="D132" s="10"/>
      <c r="E132" s="72"/>
      <c r="F132" s="72"/>
      <c r="G132" s="10"/>
      <c r="H132"/>
      <c r="I132" s="12"/>
      <c r="J132" s="10"/>
      <c r="O132" s="10"/>
      <c r="P132" s="10"/>
      <c r="Q132" s="10"/>
    </row>
    <row r="133" spans="2:17" s="11" customFormat="1">
      <c r="B133" s="17"/>
      <c r="C133" s="10"/>
      <c r="D133" s="10"/>
      <c r="E133" s="72"/>
      <c r="F133" s="72"/>
      <c r="G133" s="10"/>
      <c r="H133"/>
      <c r="I133" s="12"/>
      <c r="J133" s="10"/>
      <c r="O133" s="10"/>
      <c r="P133" s="10"/>
      <c r="Q133" s="10"/>
    </row>
    <row r="134" spans="2:17" s="11" customFormat="1">
      <c r="B134" s="17"/>
      <c r="C134" s="10"/>
      <c r="D134" s="10"/>
      <c r="E134" s="72"/>
      <c r="F134" s="72"/>
      <c r="G134" s="10"/>
      <c r="H134"/>
      <c r="I134" s="12"/>
      <c r="J134" s="10"/>
      <c r="O134" s="10"/>
      <c r="P134" s="10"/>
      <c r="Q134" s="10"/>
    </row>
    <row r="135" spans="2:17" s="11" customFormat="1">
      <c r="B135" s="10"/>
      <c r="C135" s="10"/>
      <c r="D135" s="10"/>
      <c r="E135" s="72"/>
      <c r="F135" s="72"/>
      <c r="G135" s="10"/>
      <c r="H135"/>
      <c r="I135" s="12"/>
      <c r="J135" s="10"/>
      <c r="O135" s="10"/>
      <c r="P135" s="10"/>
      <c r="Q135" s="10"/>
    </row>
    <row r="136" spans="2:17" s="11" customFormat="1">
      <c r="B136" s="10"/>
      <c r="C136" s="10"/>
      <c r="D136" s="10"/>
      <c r="E136" s="72"/>
      <c r="F136" s="72"/>
      <c r="G136" s="10"/>
      <c r="H136"/>
      <c r="I136" s="12"/>
      <c r="J136" s="10"/>
      <c r="O136" s="10"/>
      <c r="P136" s="10"/>
      <c r="Q136" s="10"/>
    </row>
    <row r="137" spans="2:17" s="11" customFormat="1">
      <c r="B137" s="10"/>
      <c r="C137" s="10"/>
      <c r="D137" s="10"/>
      <c r="E137" s="72"/>
      <c r="F137" s="72"/>
      <c r="G137" s="10"/>
      <c r="H137"/>
      <c r="I137" s="12"/>
      <c r="J137" s="10"/>
      <c r="O137" s="10"/>
      <c r="P137" s="10"/>
      <c r="Q137" s="10"/>
    </row>
    <row r="138" spans="2:17" s="11" customFormat="1">
      <c r="B138" s="10"/>
      <c r="C138" s="10"/>
      <c r="D138" s="10"/>
      <c r="E138" s="72"/>
      <c r="F138" s="72"/>
      <c r="G138" s="10"/>
      <c r="H138"/>
      <c r="I138" s="12"/>
      <c r="J138" s="10"/>
      <c r="O138" s="10"/>
      <c r="P138" s="10"/>
      <c r="Q138" s="10"/>
    </row>
    <row r="139" spans="2:17" s="11" customFormat="1">
      <c r="B139" s="10"/>
      <c r="C139" s="10"/>
      <c r="D139" s="10"/>
      <c r="E139" s="72"/>
      <c r="F139" s="72"/>
      <c r="G139" s="10"/>
      <c r="H139"/>
      <c r="I139" s="12"/>
      <c r="J139" s="10"/>
      <c r="O139" s="10"/>
      <c r="P139" s="10"/>
      <c r="Q139" s="10"/>
    </row>
    <row r="140" spans="2:17" s="11" customFormat="1">
      <c r="B140" s="10"/>
      <c r="C140" s="10"/>
      <c r="D140" s="10"/>
      <c r="E140" s="72"/>
      <c r="F140" s="72"/>
      <c r="G140" s="10"/>
      <c r="H140"/>
      <c r="I140" s="12"/>
      <c r="J140" s="10"/>
      <c r="O140" s="10"/>
      <c r="P140" s="10"/>
      <c r="Q140" s="10"/>
    </row>
    <row r="141" spans="2:17" s="11" customFormat="1">
      <c r="B141" s="17"/>
      <c r="C141" s="10"/>
      <c r="D141" s="10"/>
      <c r="E141" s="72"/>
      <c r="F141" s="72"/>
      <c r="G141" s="10"/>
      <c r="H141"/>
      <c r="I141" s="12"/>
      <c r="J141" s="10"/>
      <c r="O141" s="10"/>
      <c r="P141" s="10"/>
      <c r="Q141" s="10"/>
    </row>
    <row r="142" spans="2:17" s="11" customFormat="1">
      <c r="B142" s="17"/>
      <c r="C142" s="10"/>
      <c r="D142" s="10"/>
      <c r="E142" s="72"/>
      <c r="F142" s="72"/>
      <c r="G142" s="10"/>
      <c r="H142"/>
      <c r="I142" s="12"/>
      <c r="J142" s="10"/>
      <c r="O142" s="10"/>
      <c r="P142" s="10"/>
      <c r="Q142" s="10"/>
    </row>
    <row r="143" spans="2:17" s="11" customFormat="1">
      <c r="B143" s="17"/>
      <c r="C143" s="10"/>
      <c r="D143" s="10"/>
      <c r="E143" s="72"/>
      <c r="F143" s="72"/>
      <c r="G143" s="10"/>
      <c r="H143" s="10"/>
      <c r="I143" s="12"/>
      <c r="J143" s="10"/>
      <c r="O143" s="10"/>
      <c r="P143" s="10"/>
      <c r="Q143" s="10"/>
    </row>
    <row r="144" spans="2:17" s="11" customFormat="1">
      <c r="B144" s="17"/>
      <c r="C144" s="10"/>
      <c r="D144" s="10"/>
      <c r="E144" s="72"/>
      <c r="F144" s="72"/>
      <c r="G144" s="10"/>
      <c r="H144" s="10"/>
      <c r="I144" s="12"/>
      <c r="J144" s="10"/>
      <c r="O144" s="10"/>
      <c r="P144" s="10"/>
      <c r="Q144" s="10"/>
    </row>
    <row r="145" spans="2:17" s="11" customFormat="1">
      <c r="B145" s="17"/>
      <c r="C145" s="10"/>
      <c r="D145" s="10"/>
      <c r="E145" s="72"/>
      <c r="F145" s="72"/>
      <c r="G145" s="10"/>
      <c r="H145" s="10"/>
      <c r="I145" s="12"/>
      <c r="J145" s="10"/>
      <c r="O145" s="10"/>
      <c r="P145" s="10"/>
      <c r="Q145" s="10"/>
    </row>
    <row r="146" spans="2:17" s="11" customFormat="1">
      <c r="B146" s="17"/>
      <c r="C146" s="10"/>
      <c r="D146" s="10"/>
      <c r="E146" s="72"/>
      <c r="F146" s="72"/>
      <c r="G146" s="10"/>
      <c r="H146" s="10"/>
      <c r="I146" s="12"/>
      <c r="J146" s="10"/>
      <c r="O146" s="10"/>
      <c r="P146" s="10"/>
      <c r="Q146" s="10"/>
    </row>
    <row r="147" spans="2:17" s="11" customFormat="1">
      <c r="B147" s="10"/>
      <c r="C147" s="10"/>
      <c r="D147" s="10"/>
      <c r="E147" s="72"/>
      <c r="F147" s="72"/>
      <c r="G147" s="10"/>
      <c r="H147" s="10"/>
      <c r="I147" s="12"/>
      <c r="J147" s="10"/>
      <c r="O147" s="10"/>
      <c r="P147" s="10"/>
      <c r="Q147" s="10"/>
    </row>
    <row r="148" spans="2:17" s="11" customFormat="1">
      <c r="B148" s="10"/>
      <c r="C148" s="10"/>
      <c r="D148" s="10"/>
      <c r="E148" s="72"/>
      <c r="F148" s="72"/>
      <c r="G148" s="10"/>
      <c r="H148" s="10"/>
      <c r="I148" s="12"/>
      <c r="J148" s="10"/>
      <c r="O148" s="10"/>
      <c r="P148" s="10"/>
      <c r="Q148" s="10"/>
    </row>
    <row r="149" spans="2:17" s="11" customFormat="1">
      <c r="B149" s="10"/>
      <c r="C149" s="10"/>
      <c r="D149" s="10"/>
      <c r="E149" s="72"/>
      <c r="F149" s="72"/>
      <c r="G149" s="10"/>
      <c r="H149" s="10"/>
      <c r="I149" s="12"/>
      <c r="J149" s="10"/>
      <c r="O149" s="10"/>
      <c r="P149" s="10"/>
      <c r="Q149" s="10"/>
    </row>
    <row r="150" spans="2:17" s="11" customFormat="1">
      <c r="B150" s="10"/>
      <c r="C150" s="10"/>
      <c r="D150" s="10"/>
      <c r="E150" s="72"/>
      <c r="F150" s="72"/>
      <c r="G150" s="10"/>
      <c r="H150" s="10"/>
      <c r="I150" s="12"/>
      <c r="J150" s="10"/>
      <c r="O150" s="10"/>
      <c r="P150" s="10"/>
      <c r="Q150" s="10"/>
    </row>
    <row r="151" spans="2:17" s="11" customFormat="1">
      <c r="B151" s="10"/>
      <c r="C151" s="10"/>
      <c r="D151" s="10"/>
      <c r="E151" s="72"/>
      <c r="F151" s="72"/>
      <c r="G151" s="10"/>
      <c r="H151" s="10"/>
      <c r="I151" s="12"/>
      <c r="J151" s="10"/>
      <c r="O151" s="10"/>
      <c r="P151" s="10"/>
      <c r="Q151" s="10"/>
    </row>
    <row r="152" spans="2:17" s="11" customFormat="1">
      <c r="B152" s="10"/>
      <c r="C152" s="10"/>
      <c r="D152" s="10"/>
      <c r="E152" s="72"/>
      <c r="F152" s="72"/>
      <c r="G152" s="10"/>
      <c r="H152" s="10"/>
      <c r="I152" s="12"/>
      <c r="J152" s="10"/>
      <c r="O152" s="10"/>
      <c r="P152" s="10"/>
      <c r="Q152" s="10"/>
    </row>
    <row r="153" spans="2:17" s="11" customFormat="1">
      <c r="B153" s="10"/>
      <c r="C153" s="10"/>
      <c r="D153" s="10"/>
      <c r="E153" s="72"/>
      <c r="F153" s="72"/>
      <c r="G153" s="10"/>
      <c r="H153" s="10"/>
      <c r="I153" s="12"/>
      <c r="J153" s="10"/>
      <c r="O153" s="10"/>
      <c r="P153" s="10"/>
      <c r="Q153" s="10"/>
    </row>
    <row r="154" spans="2:17" s="11" customFormat="1">
      <c r="B154" s="10"/>
      <c r="C154" s="10"/>
      <c r="D154" s="10"/>
      <c r="E154" s="72"/>
      <c r="F154" s="72"/>
      <c r="G154" s="10"/>
      <c r="H154" s="10"/>
      <c r="I154" s="12"/>
      <c r="J154" s="10"/>
      <c r="O154" s="10"/>
      <c r="P154" s="10"/>
      <c r="Q154" s="10"/>
    </row>
    <row r="155" spans="2:17" s="11" customFormat="1">
      <c r="B155" s="10"/>
      <c r="C155" s="10"/>
      <c r="D155" s="10"/>
      <c r="E155" s="72"/>
      <c r="F155" s="72"/>
      <c r="G155" s="10"/>
      <c r="H155" s="10"/>
      <c r="I155" s="12"/>
      <c r="J155" s="10"/>
      <c r="O155" s="10"/>
      <c r="P155" s="10"/>
      <c r="Q155" s="10"/>
    </row>
    <row r="156" spans="2:17" s="11" customFormat="1">
      <c r="B156" s="10"/>
      <c r="C156" s="10"/>
      <c r="D156" s="10"/>
      <c r="E156" s="72"/>
      <c r="F156" s="72"/>
      <c r="G156" s="10"/>
      <c r="H156" s="10"/>
      <c r="I156" s="12"/>
      <c r="J156" s="10"/>
      <c r="O156" s="10"/>
      <c r="P156" s="10"/>
      <c r="Q156" s="10"/>
    </row>
    <row r="157" spans="2:17" s="11" customFormat="1">
      <c r="B157" s="10"/>
      <c r="C157" s="10"/>
      <c r="D157" s="10"/>
      <c r="E157" s="72"/>
      <c r="F157" s="72"/>
      <c r="G157" s="10"/>
      <c r="H157" s="10"/>
      <c r="I157" s="12"/>
      <c r="J157" s="10"/>
      <c r="O157" s="10"/>
      <c r="P157" s="10"/>
      <c r="Q157" s="10"/>
    </row>
    <row r="158" spans="2:17" s="11" customFormat="1">
      <c r="B158" s="17"/>
      <c r="C158" s="10"/>
      <c r="D158" s="10"/>
      <c r="E158" s="72"/>
      <c r="F158" s="72"/>
      <c r="G158" s="10"/>
      <c r="H158" s="10"/>
      <c r="I158" s="12"/>
      <c r="J158" s="10"/>
      <c r="O158" s="10"/>
      <c r="P158" s="10"/>
      <c r="Q158" s="10"/>
    </row>
    <row r="159" spans="2:17" s="11" customFormat="1">
      <c r="B159" s="17"/>
      <c r="C159" s="10"/>
      <c r="D159" s="10"/>
      <c r="E159" s="72"/>
      <c r="F159" s="72"/>
      <c r="G159" s="10"/>
      <c r="H159" s="10"/>
      <c r="I159" s="12"/>
      <c r="J159" s="10"/>
      <c r="O159" s="10"/>
      <c r="P159" s="10"/>
      <c r="Q159" s="10"/>
    </row>
    <row r="160" spans="2:17" s="11" customFormat="1">
      <c r="B160" s="17"/>
      <c r="C160" s="10"/>
      <c r="D160" s="10"/>
      <c r="E160" s="72"/>
      <c r="F160" s="72"/>
      <c r="G160" s="10"/>
      <c r="H160" s="10"/>
      <c r="I160" s="12"/>
      <c r="J160" s="10"/>
      <c r="O160" s="10"/>
      <c r="P160" s="10"/>
      <c r="Q160" s="10"/>
    </row>
    <row r="161" spans="2:17" s="11" customFormat="1">
      <c r="B161" s="10"/>
      <c r="C161" s="10"/>
      <c r="D161" s="10"/>
      <c r="E161" s="72"/>
      <c r="F161" s="72"/>
      <c r="G161" s="10"/>
      <c r="H161" s="10"/>
      <c r="I161" s="12"/>
      <c r="J161" s="10"/>
      <c r="O161" s="10"/>
      <c r="P161" s="10"/>
      <c r="Q161" s="10"/>
    </row>
    <row r="162" spans="2:17" s="11" customFormat="1">
      <c r="B162" s="10"/>
      <c r="C162" s="10"/>
      <c r="D162" s="10"/>
      <c r="E162" s="72"/>
      <c r="F162" s="72"/>
      <c r="G162" s="10"/>
      <c r="H162" s="10"/>
      <c r="I162" s="12"/>
      <c r="J162" s="10"/>
      <c r="O162" s="10"/>
      <c r="P162" s="10"/>
      <c r="Q162" s="10"/>
    </row>
    <row r="163" spans="2:17" s="11" customFormat="1">
      <c r="B163" s="10"/>
      <c r="C163" s="10"/>
      <c r="D163" s="10"/>
      <c r="E163" s="72"/>
      <c r="F163" s="72"/>
      <c r="G163" s="10"/>
      <c r="H163" s="10"/>
      <c r="I163" s="12"/>
      <c r="J163" s="10"/>
      <c r="O163" s="10"/>
      <c r="P163" s="10"/>
      <c r="Q163" s="10"/>
    </row>
    <row r="164" spans="2:17" s="11" customFormat="1">
      <c r="B164" s="10"/>
      <c r="C164" s="10"/>
      <c r="D164" s="10"/>
      <c r="E164" s="72"/>
      <c r="F164" s="72"/>
      <c r="G164" s="10"/>
      <c r="H164" s="10"/>
      <c r="I164" s="12"/>
      <c r="J164" s="10"/>
      <c r="O164" s="10"/>
      <c r="P164" s="10"/>
      <c r="Q164" s="10"/>
    </row>
    <row r="165" spans="2:17" s="11" customFormat="1">
      <c r="B165" s="10"/>
      <c r="C165" s="10"/>
      <c r="D165" s="10"/>
      <c r="E165" s="72"/>
      <c r="F165" s="72"/>
      <c r="G165" s="10"/>
      <c r="H165" s="10"/>
      <c r="I165" s="12"/>
      <c r="J165" s="10"/>
      <c r="O165" s="10"/>
      <c r="P165" s="10"/>
      <c r="Q165" s="10"/>
    </row>
    <row r="166" spans="2:17" s="11" customFormat="1">
      <c r="B166" s="10"/>
      <c r="C166" s="10"/>
      <c r="D166" s="10"/>
      <c r="E166" s="72"/>
      <c r="F166" s="72"/>
      <c r="G166" s="10"/>
      <c r="H166" s="10"/>
      <c r="I166" s="12"/>
      <c r="J166" s="10"/>
      <c r="O166" s="10"/>
      <c r="P166" s="10"/>
      <c r="Q166" s="10"/>
    </row>
    <row r="167" spans="2:17" s="11" customFormat="1">
      <c r="B167" s="17"/>
      <c r="C167" s="10"/>
      <c r="D167" s="10"/>
      <c r="E167" s="72"/>
      <c r="F167" s="72"/>
      <c r="G167" s="10"/>
      <c r="H167" s="10"/>
      <c r="I167" s="12"/>
      <c r="J167" s="10"/>
      <c r="O167" s="10"/>
      <c r="P167" s="10"/>
      <c r="Q167" s="10"/>
    </row>
    <row r="168" spans="2:17" s="11" customFormat="1">
      <c r="B168" s="17"/>
      <c r="C168" s="10"/>
      <c r="D168" s="10"/>
      <c r="E168" s="72"/>
      <c r="F168" s="72"/>
      <c r="G168" s="10"/>
      <c r="H168" s="10"/>
      <c r="I168" s="12"/>
      <c r="J168" s="10"/>
      <c r="O168" s="10"/>
      <c r="P168" s="10"/>
      <c r="Q168" s="10"/>
    </row>
    <row r="169" spans="2:17" s="11" customFormat="1">
      <c r="B169" s="17"/>
      <c r="C169" s="10"/>
      <c r="D169" s="10"/>
      <c r="E169" s="72"/>
      <c r="F169" s="72"/>
      <c r="G169" s="10"/>
      <c r="H169" s="10"/>
      <c r="I169" s="12"/>
      <c r="J169" s="10"/>
      <c r="O169" s="10"/>
      <c r="P169" s="10"/>
      <c r="Q169" s="10"/>
    </row>
    <row r="170" spans="2:17" s="11" customFormat="1">
      <c r="B170" s="17"/>
      <c r="C170" s="10"/>
      <c r="D170" s="10"/>
      <c r="E170" s="72"/>
      <c r="F170" s="72"/>
      <c r="G170" s="10"/>
      <c r="H170" s="10"/>
      <c r="I170" s="12"/>
      <c r="J170" s="10"/>
      <c r="O170" s="10"/>
      <c r="P170" s="10"/>
      <c r="Q170" s="10"/>
    </row>
    <row r="171" spans="2:17" s="11" customFormat="1">
      <c r="B171" s="10"/>
      <c r="C171" s="10"/>
      <c r="D171" s="10"/>
      <c r="E171" s="72"/>
      <c r="F171" s="72"/>
      <c r="G171" s="10"/>
      <c r="H171" s="10"/>
      <c r="I171" s="12"/>
      <c r="J171" s="10"/>
      <c r="O171" s="10"/>
      <c r="P171" s="10"/>
      <c r="Q171" s="10"/>
    </row>
    <row r="172" spans="2:17" s="11" customFormat="1">
      <c r="B172" s="10"/>
      <c r="C172" s="10"/>
      <c r="D172" s="10"/>
      <c r="E172" s="72"/>
      <c r="F172" s="72"/>
      <c r="G172" s="10"/>
      <c r="H172" s="10"/>
      <c r="I172" s="12"/>
      <c r="J172" s="10"/>
      <c r="O172" s="10"/>
      <c r="P172" s="10"/>
      <c r="Q172" s="10"/>
    </row>
    <row r="173" spans="2:17" s="11" customFormat="1">
      <c r="B173" s="10"/>
      <c r="C173" s="10"/>
      <c r="D173" s="10"/>
      <c r="E173" s="72"/>
      <c r="F173" s="72"/>
      <c r="G173" s="10"/>
      <c r="H173" s="10"/>
      <c r="I173" s="12"/>
      <c r="J173" s="10"/>
      <c r="O173" s="10"/>
      <c r="P173" s="10"/>
      <c r="Q173" s="10"/>
    </row>
    <row r="174" spans="2:17" s="11" customFormat="1">
      <c r="B174" s="10"/>
      <c r="C174" s="10"/>
      <c r="D174" s="10"/>
      <c r="E174" s="72"/>
      <c r="F174" s="72"/>
      <c r="G174" s="10"/>
      <c r="H174" s="10"/>
      <c r="I174" s="12"/>
      <c r="J174" s="10"/>
      <c r="O174" s="10"/>
      <c r="P174" s="10"/>
      <c r="Q174" s="10"/>
    </row>
    <row r="175" spans="2:17" s="11" customFormat="1">
      <c r="B175" s="10"/>
      <c r="C175" s="10"/>
      <c r="D175" s="10"/>
      <c r="E175" s="72"/>
      <c r="F175" s="72"/>
      <c r="G175" s="10"/>
      <c r="H175" s="10"/>
      <c r="I175" s="12"/>
      <c r="J175" s="10"/>
      <c r="O175" s="10"/>
      <c r="P175" s="10"/>
      <c r="Q175" s="10"/>
    </row>
    <row r="176" spans="2:17" s="11" customFormat="1">
      <c r="B176" s="10"/>
      <c r="C176" s="10"/>
      <c r="D176" s="10"/>
      <c r="E176" s="72"/>
      <c r="F176" s="72"/>
      <c r="G176" s="10"/>
      <c r="H176" s="10"/>
      <c r="I176" s="12"/>
      <c r="J176" s="10"/>
      <c r="O176" s="10"/>
      <c r="P176" s="10"/>
      <c r="Q176" s="10"/>
    </row>
    <row r="177" spans="2:17" s="11" customFormat="1">
      <c r="B177" s="17"/>
      <c r="C177" s="10"/>
      <c r="D177" s="10"/>
      <c r="E177" s="72"/>
      <c r="F177" s="72"/>
      <c r="G177" s="10"/>
      <c r="H177" s="10"/>
      <c r="I177" s="12"/>
      <c r="J177" s="10"/>
      <c r="O177" s="10"/>
      <c r="P177" s="10"/>
      <c r="Q177" s="10"/>
    </row>
    <row r="178" spans="2:17" s="11" customFormat="1">
      <c r="B178" s="17"/>
      <c r="C178" s="10"/>
      <c r="D178" s="10"/>
      <c r="E178" s="72"/>
      <c r="F178" s="72"/>
      <c r="G178" s="10"/>
      <c r="H178" s="10"/>
      <c r="I178" s="12"/>
      <c r="J178" s="10"/>
      <c r="O178" s="10"/>
      <c r="P178" s="10"/>
      <c r="Q178" s="10"/>
    </row>
    <row r="179" spans="2:17" s="11" customFormat="1">
      <c r="B179" s="17"/>
      <c r="C179" s="10"/>
      <c r="D179" s="10"/>
      <c r="E179" s="72"/>
      <c r="F179" s="72"/>
      <c r="G179" s="10"/>
      <c r="H179" s="10"/>
      <c r="I179" s="12"/>
      <c r="J179" s="10"/>
      <c r="O179" s="10"/>
      <c r="P179" s="10"/>
      <c r="Q179" s="10"/>
    </row>
    <row r="180" spans="2:17" s="11" customFormat="1">
      <c r="B180" s="10"/>
      <c r="C180" s="10"/>
      <c r="D180" s="10"/>
      <c r="E180" s="72"/>
      <c r="F180" s="72"/>
      <c r="G180" s="10"/>
      <c r="H180" s="10"/>
      <c r="I180" s="12"/>
      <c r="J180" s="10"/>
      <c r="O180" s="10"/>
      <c r="P180" s="10"/>
      <c r="Q180" s="10"/>
    </row>
    <row r="181" spans="2:17" s="11" customFormat="1">
      <c r="B181" s="10"/>
      <c r="C181" s="10"/>
      <c r="D181" s="10"/>
      <c r="E181" s="72"/>
      <c r="F181" s="72"/>
      <c r="G181" s="10"/>
      <c r="H181" s="10"/>
      <c r="I181" s="12"/>
      <c r="J181" s="10"/>
      <c r="O181" s="10"/>
      <c r="P181" s="10"/>
      <c r="Q181" s="10"/>
    </row>
    <row r="182" spans="2:17" s="11" customFormat="1">
      <c r="E182" s="72"/>
      <c r="F182" s="72"/>
      <c r="I182" s="10"/>
      <c r="O182" s="10"/>
      <c r="P182" s="10"/>
      <c r="Q182" s="10"/>
    </row>
    <row r="183" spans="2:17" s="11" customFormat="1">
      <c r="E183" s="72"/>
      <c r="F183" s="72"/>
      <c r="I183" s="10"/>
      <c r="O183" s="10"/>
      <c r="P183" s="10"/>
      <c r="Q183" s="10"/>
    </row>
    <row r="184" spans="2:17" s="11" customFormat="1">
      <c r="E184" s="72"/>
      <c r="F184" s="72"/>
      <c r="I184" s="10"/>
      <c r="O184" s="10"/>
      <c r="P184" s="10"/>
      <c r="Q184" s="10"/>
    </row>
    <row r="185" spans="2:17" s="11" customFormat="1">
      <c r="E185" s="72"/>
      <c r="F185" s="72"/>
      <c r="I185" s="10"/>
      <c r="O185" s="10"/>
      <c r="P185" s="10"/>
      <c r="Q185" s="10"/>
    </row>
    <row r="186" spans="2:17" s="11" customFormat="1">
      <c r="E186" s="72"/>
      <c r="F186" s="72"/>
      <c r="I186" s="10"/>
      <c r="O186" s="10"/>
      <c r="P186" s="10"/>
      <c r="Q186" s="10"/>
    </row>
    <row r="187" spans="2:17" s="11" customFormat="1">
      <c r="E187" s="72"/>
      <c r="F187" s="72"/>
      <c r="I187" s="10"/>
      <c r="O187" s="10"/>
      <c r="P187" s="10"/>
      <c r="Q187" s="10"/>
    </row>
    <row r="188" spans="2:17" s="11" customFormat="1">
      <c r="E188" s="72"/>
      <c r="F188" s="72"/>
      <c r="I188" s="10"/>
      <c r="O188" s="10"/>
      <c r="P188" s="10"/>
      <c r="Q188" s="10"/>
    </row>
    <row r="189" spans="2:17" s="11" customFormat="1">
      <c r="E189" s="72"/>
      <c r="F189" s="72"/>
      <c r="I189" s="10"/>
      <c r="O189" s="10"/>
      <c r="P189" s="10"/>
      <c r="Q189" s="10"/>
    </row>
    <row r="190" spans="2:17" s="11" customFormat="1">
      <c r="E190" s="72"/>
      <c r="F190" s="72"/>
      <c r="I190" s="10"/>
      <c r="O190" s="10"/>
      <c r="P190" s="10"/>
      <c r="Q190" s="10"/>
    </row>
    <row r="191" spans="2:17" s="11" customFormat="1">
      <c r="E191" s="72"/>
      <c r="F191" s="72"/>
      <c r="I191" s="10"/>
      <c r="O191" s="10"/>
      <c r="P191" s="10"/>
      <c r="Q191" s="10"/>
    </row>
    <row r="192" spans="2:17" s="11" customFormat="1">
      <c r="E192" s="72"/>
      <c r="F192" s="72"/>
      <c r="I192" s="10"/>
      <c r="O192" s="10"/>
      <c r="P192" s="10"/>
      <c r="Q192" s="10"/>
    </row>
    <row r="193" spans="5:17" s="11" customFormat="1">
      <c r="E193" s="72"/>
      <c r="F193" s="72"/>
      <c r="I193" s="10"/>
      <c r="O193" s="10"/>
      <c r="P193" s="10"/>
      <c r="Q193" s="10"/>
    </row>
    <row r="194" spans="5:17" s="11" customFormat="1">
      <c r="E194" s="72"/>
      <c r="F194" s="72"/>
      <c r="I194" s="10"/>
      <c r="O194" s="10"/>
      <c r="P194" s="10"/>
      <c r="Q194" s="10"/>
    </row>
    <row r="195" spans="5:17" s="11" customFormat="1">
      <c r="E195" s="72"/>
      <c r="F195" s="72"/>
      <c r="I195" s="10"/>
      <c r="O195" s="10"/>
      <c r="P195" s="10"/>
      <c r="Q195" s="10"/>
    </row>
    <row r="196" spans="5:17" s="11" customFormat="1">
      <c r="E196" s="72"/>
      <c r="F196" s="72"/>
      <c r="I196" s="10"/>
      <c r="O196" s="10"/>
      <c r="P196" s="10"/>
      <c r="Q196" s="10"/>
    </row>
    <row r="197" spans="5:17" s="11" customFormat="1">
      <c r="E197" s="72"/>
      <c r="F197" s="72"/>
      <c r="I197" s="10"/>
      <c r="O197" s="10"/>
      <c r="P197" s="10"/>
      <c r="Q197" s="10"/>
    </row>
    <row r="198" spans="5:17" s="11" customFormat="1">
      <c r="E198" s="72"/>
      <c r="F198" s="72"/>
      <c r="I198" s="10"/>
      <c r="O198" s="10"/>
      <c r="P198" s="10"/>
      <c r="Q198" s="10"/>
    </row>
    <row r="199" spans="5:17" s="11" customFormat="1">
      <c r="E199" s="72"/>
      <c r="F199" s="72"/>
      <c r="I199" s="10"/>
      <c r="O199" s="10"/>
      <c r="P199" s="10"/>
      <c r="Q199" s="10"/>
    </row>
    <row r="200" spans="5:17" s="11" customFormat="1">
      <c r="E200" s="72"/>
      <c r="F200" s="72"/>
      <c r="I200" s="10"/>
      <c r="O200" s="10"/>
      <c r="P200" s="10"/>
      <c r="Q200" s="10"/>
    </row>
    <row r="201" spans="5:17" s="11" customFormat="1">
      <c r="E201" s="72"/>
      <c r="F201" s="72"/>
      <c r="I201" s="10"/>
      <c r="O201" s="10"/>
      <c r="P201" s="10"/>
      <c r="Q201" s="10"/>
    </row>
    <row r="202" spans="5:17" s="11" customFormat="1">
      <c r="E202" s="72"/>
      <c r="F202" s="72"/>
      <c r="I202" s="10"/>
      <c r="O202" s="10"/>
      <c r="P202" s="10"/>
      <c r="Q202" s="10"/>
    </row>
    <row r="203" spans="5:17" s="11" customFormat="1">
      <c r="E203" s="72"/>
      <c r="F203" s="72"/>
      <c r="I203" s="10"/>
      <c r="O203" s="10"/>
      <c r="P203" s="10"/>
      <c r="Q203" s="10"/>
    </row>
    <row r="204" spans="5:17" s="11" customFormat="1">
      <c r="E204" s="72"/>
      <c r="F204" s="72"/>
      <c r="I204" s="10"/>
      <c r="O204" s="10"/>
      <c r="P204" s="10"/>
      <c r="Q204" s="10"/>
    </row>
    <row r="205" spans="5:17" s="11" customFormat="1">
      <c r="E205" s="72"/>
      <c r="F205" s="72"/>
      <c r="I205" s="10"/>
      <c r="O205" s="10"/>
      <c r="P205" s="10"/>
      <c r="Q205" s="10"/>
    </row>
    <row r="206" spans="5:17" s="11" customFormat="1">
      <c r="E206" s="72"/>
      <c r="F206" s="72"/>
      <c r="I206" s="10"/>
      <c r="O206" s="10"/>
      <c r="P206" s="10"/>
      <c r="Q206" s="10"/>
    </row>
    <row r="207" spans="5:17" s="11" customFormat="1">
      <c r="E207" s="72"/>
      <c r="F207" s="72"/>
      <c r="I207" s="10"/>
      <c r="O207" s="10"/>
      <c r="P207" s="10"/>
      <c r="Q207" s="10"/>
    </row>
    <row r="208" spans="5:17" s="11" customFormat="1">
      <c r="E208" s="72"/>
      <c r="F208" s="72"/>
      <c r="I208" s="10"/>
      <c r="O208" s="10"/>
      <c r="P208" s="10"/>
      <c r="Q208" s="10"/>
    </row>
    <row r="209" spans="5:17" s="11" customFormat="1">
      <c r="E209" s="72"/>
      <c r="F209" s="72"/>
      <c r="I209" s="10"/>
      <c r="O209" s="10"/>
      <c r="P209" s="10"/>
      <c r="Q209" s="10"/>
    </row>
    <row r="210" spans="5:17" s="11" customFormat="1">
      <c r="E210" s="72"/>
      <c r="F210" s="72"/>
      <c r="I210" s="10"/>
      <c r="O210" s="10"/>
      <c r="P210" s="10"/>
      <c r="Q210" s="10"/>
    </row>
    <row r="211" spans="5:17" s="11" customFormat="1">
      <c r="E211" s="72"/>
      <c r="F211" s="72"/>
      <c r="I211" s="10"/>
      <c r="O211" s="10"/>
      <c r="P211" s="10"/>
      <c r="Q211" s="10"/>
    </row>
    <row r="212" spans="5:17" s="11" customFormat="1">
      <c r="E212" s="72"/>
      <c r="F212" s="72"/>
      <c r="I212" s="10"/>
      <c r="O212" s="10"/>
      <c r="P212" s="10"/>
      <c r="Q212" s="10"/>
    </row>
    <row r="213" spans="5:17" s="11" customFormat="1">
      <c r="E213" s="72"/>
      <c r="F213" s="72"/>
      <c r="I213" s="10"/>
      <c r="O213" s="10"/>
      <c r="P213" s="10"/>
      <c r="Q213" s="10"/>
    </row>
    <row r="214" spans="5:17" s="11" customFormat="1">
      <c r="E214" s="72"/>
      <c r="F214" s="72"/>
      <c r="I214" s="10"/>
      <c r="O214" s="10"/>
      <c r="P214" s="10"/>
      <c r="Q214" s="10"/>
    </row>
    <row r="215" spans="5:17" s="11" customFormat="1">
      <c r="E215" s="72"/>
      <c r="F215" s="72"/>
      <c r="I215" s="10"/>
      <c r="O215" s="10"/>
      <c r="P215" s="10"/>
      <c r="Q215" s="10"/>
    </row>
    <row r="216" spans="5:17" s="11" customFormat="1">
      <c r="E216" s="72"/>
      <c r="F216" s="72"/>
      <c r="I216" s="10"/>
      <c r="O216" s="10"/>
      <c r="P216" s="10"/>
      <c r="Q216" s="10"/>
    </row>
    <row r="217" spans="5:17" s="11" customFormat="1">
      <c r="E217" s="72"/>
      <c r="F217" s="72"/>
      <c r="I217" s="10"/>
      <c r="O217" s="10"/>
      <c r="P217" s="10"/>
      <c r="Q217" s="10"/>
    </row>
    <row r="218" spans="5:17" s="11" customFormat="1">
      <c r="E218" s="72"/>
      <c r="F218" s="72"/>
      <c r="I218" s="10"/>
      <c r="O218" s="10"/>
      <c r="P218" s="10"/>
      <c r="Q218" s="10"/>
    </row>
    <row r="219" spans="5:17" s="11" customFormat="1">
      <c r="E219" s="72"/>
      <c r="F219" s="72"/>
      <c r="I219" s="10"/>
      <c r="O219" s="10"/>
      <c r="P219" s="10"/>
      <c r="Q219" s="10"/>
    </row>
    <row r="220" spans="5:17" s="11" customFormat="1">
      <c r="E220" s="72"/>
      <c r="F220" s="72"/>
      <c r="I220" s="10"/>
      <c r="O220" s="10"/>
      <c r="P220" s="10"/>
      <c r="Q220" s="10"/>
    </row>
    <row r="221" spans="5:17" s="11" customFormat="1">
      <c r="E221" s="72"/>
      <c r="F221" s="72"/>
      <c r="I221" s="10"/>
      <c r="O221" s="10"/>
      <c r="P221" s="10"/>
      <c r="Q221" s="10"/>
    </row>
    <row r="222" spans="5:17" s="11" customFormat="1">
      <c r="E222" s="72"/>
      <c r="F222" s="72"/>
      <c r="I222" s="10"/>
      <c r="O222" s="10"/>
      <c r="P222" s="10"/>
      <c r="Q222" s="10"/>
    </row>
    <row r="223" spans="5:17" s="11" customFormat="1">
      <c r="E223" s="72"/>
      <c r="F223" s="72"/>
      <c r="I223" s="10"/>
      <c r="O223" s="10"/>
      <c r="P223" s="10"/>
      <c r="Q223" s="10"/>
    </row>
    <row r="224" spans="5:17" s="11" customFormat="1">
      <c r="E224" s="72"/>
      <c r="F224" s="72"/>
      <c r="I224" s="10"/>
      <c r="O224" s="10"/>
      <c r="P224" s="10"/>
      <c r="Q224" s="10"/>
    </row>
    <row r="225" spans="5:17" s="11" customFormat="1">
      <c r="E225" s="72"/>
      <c r="F225" s="72"/>
      <c r="I225" s="10"/>
      <c r="O225" s="10"/>
      <c r="P225" s="10"/>
      <c r="Q225" s="10"/>
    </row>
    <row r="226" spans="5:17" s="11" customFormat="1">
      <c r="E226" s="72"/>
      <c r="F226" s="72"/>
      <c r="I226" s="10"/>
      <c r="O226" s="10"/>
      <c r="P226" s="10"/>
      <c r="Q226" s="10"/>
    </row>
    <row r="227" spans="5:17" s="11" customFormat="1">
      <c r="E227" s="72"/>
      <c r="F227" s="72"/>
      <c r="I227" s="10"/>
      <c r="O227" s="10"/>
      <c r="P227" s="10"/>
      <c r="Q227" s="10"/>
    </row>
    <row r="228" spans="5:17" s="11" customFormat="1">
      <c r="E228" s="72"/>
      <c r="F228" s="72"/>
      <c r="I228" s="10"/>
      <c r="O228" s="10"/>
      <c r="P228" s="10"/>
      <c r="Q228" s="10"/>
    </row>
    <row r="229" spans="5:17" s="11" customFormat="1">
      <c r="E229" s="72"/>
      <c r="F229" s="72"/>
      <c r="I229" s="10"/>
      <c r="O229" s="10"/>
      <c r="P229" s="10"/>
      <c r="Q229" s="10"/>
    </row>
    <row r="230" spans="5:17" s="11" customFormat="1">
      <c r="E230" s="72"/>
      <c r="F230" s="72"/>
      <c r="I230" s="10"/>
      <c r="O230" s="10"/>
      <c r="P230" s="10"/>
      <c r="Q230" s="10"/>
    </row>
    <row r="231" spans="5:17" s="11" customFormat="1">
      <c r="E231" s="72"/>
      <c r="F231" s="72"/>
      <c r="I231" s="10"/>
      <c r="O231" s="10"/>
      <c r="P231" s="10"/>
      <c r="Q231" s="10"/>
    </row>
    <row r="232" spans="5:17" s="11" customFormat="1">
      <c r="E232" s="72"/>
      <c r="F232" s="72"/>
      <c r="I232" s="10"/>
      <c r="O232" s="10"/>
      <c r="P232" s="10"/>
      <c r="Q232" s="10"/>
    </row>
    <row r="233" spans="5:17" s="11" customFormat="1">
      <c r="E233" s="72"/>
      <c r="F233" s="72"/>
      <c r="I233" s="10"/>
      <c r="O233" s="10"/>
      <c r="P233" s="10"/>
      <c r="Q233" s="10"/>
    </row>
    <row r="234" spans="5:17" s="11" customFormat="1">
      <c r="E234" s="72"/>
      <c r="F234" s="72"/>
      <c r="I234" s="10"/>
      <c r="O234" s="10"/>
      <c r="P234" s="10"/>
      <c r="Q234" s="10"/>
    </row>
    <row r="235" spans="5:17" s="11" customFormat="1">
      <c r="E235" s="72"/>
      <c r="F235" s="72"/>
      <c r="I235" s="10"/>
      <c r="O235" s="10"/>
      <c r="P235" s="10"/>
      <c r="Q235" s="10"/>
    </row>
    <row r="236" spans="5:17" s="11" customFormat="1">
      <c r="E236" s="72"/>
      <c r="F236" s="72"/>
      <c r="I236" s="10"/>
      <c r="O236" s="10"/>
      <c r="P236" s="10"/>
      <c r="Q236" s="10"/>
    </row>
    <row r="237" spans="5:17" s="11" customFormat="1">
      <c r="E237" s="72"/>
      <c r="F237" s="72"/>
      <c r="I237" s="10"/>
      <c r="O237" s="10"/>
      <c r="P237" s="10"/>
      <c r="Q237" s="10"/>
    </row>
    <row r="238" spans="5:17" s="11" customFormat="1">
      <c r="E238" s="72"/>
      <c r="F238" s="72"/>
      <c r="I238" s="10"/>
      <c r="O238" s="10"/>
      <c r="P238" s="10"/>
      <c r="Q238" s="10"/>
    </row>
    <row r="239" spans="5:17" s="11" customFormat="1">
      <c r="E239" s="72"/>
      <c r="F239" s="72"/>
      <c r="I239" s="10"/>
      <c r="O239" s="10"/>
      <c r="P239" s="10"/>
      <c r="Q239" s="10"/>
    </row>
    <row r="240" spans="5:17" s="11" customFormat="1">
      <c r="E240" s="72"/>
      <c r="F240" s="72"/>
      <c r="I240" s="10"/>
      <c r="O240" s="10"/>
      <c r="P240" s="10"/>
      <c r="Q240" s="10"/>
    </row>
    <row r="241" spans="5:17" s="11" customFormat="1">
      <c r="E241" s="72"/>
      <c r="F241" s="72"/>
      <c r="I241" s="10"/>
      <c r="O241" s="10"/>
      <c r="P241" s="10"/>
      <c r="Q241" s="10"/>
    </row>
    <row r="242" spans="5:17" s="11" customFormat="1">
      <c r="E242" s="72"/>
      <c r="F242" s="72"/>
      <c r="I242" s="10"/>
      <c r="O242" s="10"/>
      <c r="P242" s="10"/>
      <c r="Q242" s="10"/>
    </row>
    <row r="243" spans="5:17" s="11" customFormat="1">
      <c r="E243" s="72"/>
      <c r="F243" s="72"/>
      <c r="I243" s="10"/>
      <c r="O243" s="10"/>
      <c r="P243" s="10"/>
      <c r="Q243" s="10"/>
    </row>
    <row r="244" spans="5:17" s="11" customFormat="1">
      <c r="E244" s="72"/>
      <c r="F244" s="72"/>
      <c r="I244" s="10"/>
      <c r="O244" s="10"/>
      <c r="P244" s="10"/>
      <c r="Q244" s="10"/>
    </row>
    <row r="245" spans="5:17" s="11" customFormat="1">
      <c r="E245" s="72"/>
      <c r="F245" s="72"/>
      <c r="I245" s="10"/>
      <c r="O245" s="10"/>
      <c r="P245" s="10"/>
      <c r="Q245" s="10"/>
    </row>
    <row r="246" spans="5:17" s="11" customFormat="1">
      <c r="E246" s="72"/>
      <c r="F246" s="72"/>
      <c r="I246" s="10"/>
      <c r="O246" s="10"/>
      <c r="P246" s="10"/>
      <c r="Q246" s="10"/>
    </row>
    <row r="247" spans="5:17" s="11" customFormat="1">
      <c r="E247" s="72"/>
      <c r="F247" s="72"/>
      <c r="I247" s="10"/>
      <c r="O247" s="10"/>
      <c r="P247" s="10"/>
      <c r="Q247" s="10"/>
    </row>
    <row r="248" spans="5:17" s="11" customFormat="1">
      <c r="E248" s="72"/>
      <c r="F248" s="72"/>
      <c r="I248" s="10"/>
      <c r="O248" s="10"/>
      <c r="P248" s="10"/>
      <c r="Q248" s="10"/>
    </row>
    <row r="249" spans="5:17" s="11" customFormat="1">
      <c r="E249" s="72"/>
      <c r="F249" s="72"/>
      <c r="I249" s="10"/>
      <c r="O249" s="10"/>
      <c r="P249" s="10"/>
      <c r="Q249" s="10"/>
    </row>
    <row r="250" spans="5:17" s="11" customFormat="1">
      <c r="E250" s="72"/>
      <c r="F250" s="72"/>
      <c r="I250" s="10"/>
      <c r="O250" s="10"/>
      <c r="P250" s="10"/>
      <c r="Q250" s="10"/>
    </row>
    <row r="251" spans="5:17" s="11" customFormat="1">
      <c r="E251" s="72"/>
      <c r="F251" s="72"/>
      <c r="I251" s="10"/>
      <c r="O251" s="10"/>
      <c r="P251" s="10"/>
      <c r="Q251" s="10"/>
    </row>
    <row r="252" spans="5:17" s="11" customFormat="1">
      <c r="E252" s="72"/>
      <c r="F252" s="72"/>
      <c r="I252" s="10"/>
      <c r="O252" s="10"/>
      <c r="P252" s="10"/>
      <c r="Q252" s="10"/>
    </row>
    <row r="253" spans="5:17" s="11" customFormat="1">
      <c r="E253" s="72"/>
      <c r="F253" s="72"/>
      <c r="I253" s="10"/>
      <c r="O253" s="10"/>
      <c r="P253" s="10"/>
      <c r="Q253" s="10"/>
    </row>
    <row r="254" spans="5:17" s="11" customFormat="1">
      <c r="E254" s="72"/>
      <c r="F254" s="72"/>
      <c r="I254" s="10"/>
      <c r="O254" s="10"/>
      <c r="P254" s="10"/>
      <c r="Q254" s="10"/>
    </row>
    <row r="255" spans="5:17" s="11" customFormat="1">
      <c r="E255" s="72"/>
      <c r="F255" s="72"/>
      <c r="I255" s="10"/>
      <c r="O255" s="10"/>
      <c r="P255" s="10"/>
      <c r="Q255" s="10"/>
    </row>
    <row r="256" spans="5:17" s="11" customFormat="1">
      <c r="E256" s="72"/>
      <c r="F256" s="72"/>
      <c r="I256" s="10"/>
      <c r="O256" s="10"/>
      <c r="P256" s="10"/>
      <c r="Q256" s="10"/>
    </row>
    <row r="257" spans="5:17" s="11" customFormat="1">
      <c r="E257" s="72"/>
      <c r="F257" s="72"/>
      <c r="I257" s="10"/>
      <c r="O257" s="10"/>
      <c r="P257" s="10"/>
      <c r="Q257" s="10"/>
    </row>
    <row r="258" spans="5:17" s="11" customFormat="1">
      <c r="E258" s="72"/>
      <c r="F258" s="72"/>
      <c r="I258" s="10"/>
      <c r="O258" s="10"/>
      <c r="P258" s="10"/>
      <c r="Q258" s="10"/>
    </row>
    <row r="259" spans="5:17" s="11" customFormat="1">
      <c r="E259" s="72"/>
      <c r="F259" s="72"/>
      <c r="I259" s="10"/>
      <c r="O259" s="10"/>
      <c r="P259" s="10"/>
      <c r="Q259" s="10"/>
    </row>
    <row r="260" spans="5:17" s="11" customFormat="1">
      <c r="E260" s="72"/>
      <c r="F260" s="72"/>
      <c r="I260" s="10"/>
      <c r="O260" s="10"/>
      <c r="P260" s="10"/>
      <c r="Q260" s="10"/>
    </row>
    <row r="261" spans="5:17" s="11" customFormat="1">
      <c r="E261" s="72"/>
      <c r="F261" s="72"/>
      <c r="I261" s="10"/>
      <c r="O261" s="10"/>
      <c r="P261" s="10"/>
      <c r="Q261" s="10"/>
    </row>
    <row r="262" spans="5:17" s="11" customFormat="1">
      <c r="E262" s="72"/>
      <c r="F262" s="72"/>
      <c r="I262" s="10"/>
      <c r="O262" s="10"/>
      <c r="P262" s="10"/>
      <c r="Q262" s="10"/>
    </row>
    <row r="263" spans="5:17" s="11" customFormat="1">
      <c r="E263" s="72"/>
      <c r="F263" s="72"/>
      <c r="I263" s="10"/>
      <c r="O263" s="10"/>
      <c r="P263" s="10"/>
      <c r="Q263" s="10"/>
    </row>
    <row r="264" spans="5:17" s="11" customFormat="1">
      <c r="E264" s="72"/>
      <c r="F264" s="72"/>
      <c r="I264" s="10"/>
      <c r="O264" s="10"/>
      <c r="P264" s="10"/>
      <c r="Q264" s="10"/>
    </row>
    <row r="265" spans="5:17" s="11" customFormat="1">
      <c r="E265" s="72"/>
      <c r="F265" s="72"/>
      <c r="I265" s="10"/>
      <c r="O265" s="10"/>
      <c r="P265" s="10"/>
      <c r="Q265" s="10"/>
    </row>
    <row r="266" spans="5:17" s="11" customFormat="1">
      <c r="E266" s="72"/>
      <c r="F266" s="72"/>
      <c r="I266" s="10"/>
      <c r="O266" s="10"/>
      <c r="P266" s="10"/>
      <c r="Q266" s="10"/>
    </row>
    <row r="267" spans="5:17" s="11" customFormat="1">
      <c r="E267" s="72"/>
      <c r="F267" s="72"/>
      <c r="I267" s="10"/>
      <c r="O267" s="10"/>
      <c r="P267" s="10"/>
      <c r="Q267" s="10"/>
    </row>
    <row r="268" spans="5:17" s="11" customFormat="1">
      <c r="E268" s="72"/>
      <c r="F268" s="72"/>
      <c r="I268" s="10"/>
      <c r="O268" s="10"/>
      <c r="P268" s="10"/>
      <c r="Q268" s="10"/>
    </row>
    <row r="269" spans="5:17" s="11" customFormat="1">
      <c r="E269" s="72"/>
      <c r="F269" s="72"/>
      <c r="I269" s="10"/>
      <c r="O269" s="10"/>
      <c r="P269" s="10"/>
      <c r="Q269" s="10"/>
    </row>
    <row r="270" spans="5:17" s="11" customFormat="1">
      <c r="E270" s="72"/>
      <c r="F270" s="72"/>
      <c r="I270" s="10"/>
      <c r="O270" s="10"/>
      <c r="P270" s="10"/>
      <c r="Q270" s="10"/>
    </row>
    <row r="271" spans="5:17" s="11" customFormat="1">
      <c r="E271" s="72"/>
      <c r="F271" s="72"/>
      <c r="I271" s="10"/>
      <c r="O271" s="10"/>
      <c r="P271" s="10"/>
      <c r="Q271" s="10"/>
    </row>
    <row r="272" spans="5:17" s="11" customFormat="1">
      <c r="E272" s="72"/>
      <c r="F272" s="72"/>
      <c r="I272" s="10"/>
      <c r="O272" s="10"/>
      <c r="P272" s="10"/>
      <c r="Q272" s="10"/>
    </row>
    <row r="273" spans="5:17" s="11" customFormat="1">
      <c r="E273" s="72"/>
      <c r="F273" s="72"/>
      <c r="I273" s="10"/>
      <c r="O273" s="10"/>
      <c r="P273" s="10"/>
      <c r="Q273" s="10"/>
    </row>
    <row r="274" spans="5:17" s="11" customFormat="1">
      <c r="E274" s="72"/>
      <c r="F274" s="72"/>
      <c r="I274" s="10"/>
      <c r="O274" s="10"/>
      <c r="P274" s="10"/>
      <c r="Q274" s="10"/>
    </row>
    <row r="275" spans="5:17" s="11" customFormat="1">
      <c r="E275" s="72"/>
      <c r="F275" s="72"/>
      <c r="I275" s="10"/>
      <c r="O275" s="10"/>
      <c r="P275" s="10"/>
      <c r="Q275" s="10"/>
    </row>
    <row r="276" spans="5:17" s="11" customFormat="1">
      <c r="E276" s="72"/>
      <c r="F276" s="72"/>
      <c r="I276" s="10"/>
      <c r="O276" s="10"/>
      <c r="P276" s="10"/>
      <c r="Q276" s="10"/>
    </row>
    <row r="277" spans="5:17" s="11" customFormat="1">
      <c r="E277" s="72"/>
      <c r="F277" s="72"/>
      <c r="I277" s="10"/>
      <c r="O277" s="10"/>
      <c r="P277" s="10"/>
      <c r="Q277" s="10"/>
    </row>
    <row r="278" spans="5:17" s="11" customFormat="1">
      <c r="E278" s="72"/>
      <c r="F278" s="72"/>
      <c r="I278" s="10"/>
      <c r="O278" s="10"/>
      <c r="P278" s="10"/>
      <c r="Q278" s="10"/>
    </row>
    <row r="279" spans="5:17" s="11" customFormat="1">
      <c r="E279" s="72"/>
      <c r="F279" s="72"/>
      <c r="I279" s="10"/>
      <c r="O279" s="10"/>
      <c r="P279" s="10"/>
      <c r="Q279" s="10"/>
    </row>
    <row r="280" spans="5:17" s="11" customFormat="1">
      <c r="E280" s="72"/>
      <c r="F280" s="72"/>
      <c r="I280" s="10"/>
      <c r="O280" s="10"/>
      <c r="P280" s="10"/>
      <c r="Q280" s="10"/>
    </row>
    <row r="281" spans="5:17" s="11" customFormat="1">
      <c r="E281" s="72"/>
      <c r="F281" s="72"/>
      <c r="I281" s="10"/>
      <c r="O281" s="10"/>
      <c r="P281" s="10"/>
      <c r="Q281" s="10"/>
    </row>
    <row r="282" spans="5:17" s="11" customFormat="1">
      <c r="E282" s="72"/>
      <c r="F282" s="72"/>
      <c r="I282" s="10"/>
      <c r="O282" s="10"/>
      <c r="P282" s="10"/>
      <c r="Q282" s="10"/>
    </row>
    <row r="283" spans="5:17" s="11" customFormat="1">
      <c r="E283" s="72"/>
      <c r="F283" s="72"/>
      <c r="I283" s="10"/>
      <c r="O283" s="10"/>
      <c r="P283" s="10"/>
      <c r="Q283" s="10"/>
    </row>
    <row r="284" spans="5:17" s="11" customFormat="1">
      <c r="E284" s="72"/>
      <c r="F284" s="72"/>
      <c r="I284" s="10"/>
      <c r="O284" s="10"/>
      <c r="P284" s="10"/>
      <c r="Q284" s="10"/>
    </row>
    <row r="285" spans="5:17" s="11" customFormat="1">
      <c r="E285" s="72"/>
      <c r="F285" s="72"/>
      <c r="I285" s="10"/>
      <c r="O285" s="10"/>
      <c r="P285" s="10"/>
      <c r="Q285" s="10"/>
    </row>
    <row r="286" spans="5:17" s="11" customFormat="1">
      <c r="E286" s="72"/>
      <c r="F286" s="72"/>
      <c r="I286" s="10"/>
      <c r="O286" s="10"/>
      <c r="P286" s="10"/>
      <c r="Q286" s="10"/>
    </row>
    <row r="287" spans="5:17" s="11" customFormat="1">
      <c r="E287" s="72"/>
      <c r="F287" s="72"/>
      <c r="I287" s="10"/>
      <c r="O287" s="10"/>
      <c r="P287" s="10"/>
      <c r="Q287" s="10"/>
    </row>
    <row r="288" spans="5:17" s="11" customFormat="1">
      <c r="E288" s="72"/>
      <c r="F288" s="72"/>
      <c r="I288" s="10"/>
      <c r="O288" s="10"/>
      <c r="P288" s="10"/>
      <c r="Q288" s="10"/>
    </row>
    <row r="289" spans="5:17" s="11" customFormat="1">
      <c r="E289" s="72"/>
      <c r="F289" s="72"/>
      <c r="I289" s="10"/>
      <c r="O289" s="10"/>
      <c r="P289" s="10"/>
      <c r="Q289" s="10"/>
    </row>
    <row r="290" spans="5:17" s="11" customFormat="1">
      <c r="E290" s="72"/>
      <c r="F290" s="72"/>
      <c r="I290" s="10"/>
      <c r="O290" s="10"/>
      <c r="P290" s="10"/>
      <c r="Q290" s="10"/>
    </row>
    <row r="291" spans="5:17" s="11" customFormat="1">
      <c r="E291" s="72"/>
      <c r="F291" s="72"/>
      <c r="I291" s="10"/>
      <c r="O291" s="10"/>
      <c r="P291" s="10"/>
      <c r="Q291" s="10"/>
    </row>
    <row r="292" spans="5:17" s="11" customFormat="1">
      <c r="E292" s="72"/>
      <c r="F292" s="72"/>
      <c r="I292" s="10"/>
      <c r="O292" s="10"/>
      <c r="P292" s="10"/>
      <c r="Q292" s="10"/>
    </row>
    <row r="293" spans="5:17" s="11" customFormat="1">
      <c r="E293" s="72"/>
      <c r="F293" s="72"/>
      <c r="I293" s="10"/>
      <c r="O293" s="10"/>
      <c r="P293" s="10"/>
      <c r="Q293" s="10"/>
    </row>
    <row r="294" spans="5:17" s="11" customFormat="1">
      <c r="E294" s="72"/>
      <c r="F294" s="72"/>
      <c r="I294" s="10"/>
      <c r="O294" s="10"/>
      <c r="P294" s="10"/>
      <c r="Q294" s="10"/>
    </row>
    <row r="295" spans="5:17" s="11" customFormat="1">
      <c r="E295" s="72"/>
      <c r="F295" s="72"/>
      <c r="I295" s="10"/>
      <c r="O295" s="10"/>
      <c r="P295" s="10"/>
      <c r="Q295" s="10"/>
    </row>
    <row r="296" spans="5:17" s="11" customFormat="1">
      <c r="E296" s="72"/>
      <c r="F296" s="72"/>
      <c r="I296" s="10"/>
      <c r="O296" s="10"/>
      <c r="P296" s="10"/>
      <c r="Q296" s="10"/>
    </row>
    <row r="297" spans="5:17" s="11" customFormat="1">
      <c r="E297" s="72"/>
      <c r="F297" s="72"/>
      <c r="I297" s="10"/>
      <c r="O297" s="10"/>
      <c r="P297" s="10"/>
      <c r="Q297" s="10"/>
    </row>
    <row r="298" spans="5:17" s="11" customFormat="1">
      <c r="E298" s="72"/>
      <c r="F298" s="72"/>
      <c r="I298" s="10"/>
      <c r="O298" s="10"/>
      <c r="P298" s="10"/>
      <c r="Q298" s="10"/>
    </row>
    <row r="299" spans="5:17" s="11" customFormat="1">
      <c r="E299" s="72"/>
      <c r="F299" s="72"/>
      <c r="I299" s="10"/>
      <c r="O299" s="10"/>
      <c r="P299" s="10"/>
      <c r="Q299" s="10"/>
    </row>
    <row r="300" spans="5:17" s="11" customFormat="1">
      <c r="E300" s="72"/>
      <c r="F300" s="72"/>
      <c r="I300" s="10"/>
      <c r="O300" s="10"/>
      <c r="P300" s="10"/>
      <c r="Q300" s="10"/>
    </row>
    <row r="301" spans="5:17" s="11" customFormat="1">
      <c r="E301" s="72"/>
      <c r="F301" s="72"/>
      <c r="I301" s="10"/>
      <c r="O301" s="10"/>
      <c r="P301" s="10"/>
      <c r="Q301" s="10"/>
    </row>
    <row r="302" spans="5:17" s="11" customFormat="1">
      <c r="E302" s="72"/>
      <c r="F302" s="72"/>
      <c r="I302" s="10"/>
      <c r="O302" s="10"/>
      <c r="P302" s="10"/>
      <c r="Q302" s="10"/>
    </row>
    <row r="303" spans="5:17" s="11" customFormat="1">
      <c r="E303" s="72"/>
      <c r="F303" s="72"/>
      <c r="I303" s="10"/>
      <c r="O303" s="10"/>
      <c r="P303" s="10"/>
      <c r="Q303" s="10"/>
    </row>
    <row r="304" spans="5:17" s="11" customFormat="1">
      <c r="E304" s="72"/>
      <c r="F304" s="72"/>
      <c r="I304" s="10"/>
      <c r="O304" s="10"/>
      <c r="P304" s="10"/>
      <c r="Q304" s="10"/>
    </row>
    <row r="305" spans="5:17" s="11" customFormat="1">
      <c r="E305" s="72"/>
      <c r="F305" s="72"/>
      <c r="I305" s="10"/>
      <c r="O305" s="10"/>
      <c r="P305" s="10"/>
      <c r="Q305" s="10"/>
    </row>
    <row r="306" spans="5:17" s="11" customFormat="1">
      <c r="E306" s="72"/>
      <c r="F306" s="72"/>
      <c r="I306" s="10"/>
      <c r="O306" s="10"/>
      <c r="P306" s="10"/>
      <c r="Q306" s="10"/>
    </row>
    <row r="307" spans="5:17" s="11" customFormat="1">
      <c r="E307" s="72"/>
      <c r="F307" s="72"/>
      <c r="I307" s="10"/>
      <c r="O307" s="10"/>
      <c r="P307" s="10"/>
      <c r="Q307" s="10"/>
    </row>
    <row r="308" spans="5:17" s="11" customFormat="1">
      <c r="E308" s="72"/>
      <c r="F308" s="72"/>
      <c r="I308" s="10"/>
      <c r="O308" s="10"/>
      <c r="P308" s="10"/>
      <c r="Q308" s="10"/>
    </row>
    <row r="309" spans="5:17" s="11" customFormat="1">
      <c r="E309" s="72"/>
      <c r="F309" s="72"/>
      <c r="I309" s="10"/>
      <c r="O309" s="10"/>
      <c r="P309" s="10"/>
      <c r="Q309" s="10"/>
    </row>
    <row r="310" spans="5:17" s="11" customFormat="1">
      <c r="E310" s="72"/>
      <c r="F310" s="72"/>
      <c r="I310" s="10"/>
      <c r="O310" s="10"/>
      <c r="P310" s="10"/>
      <c r="Q310" s="10"/>
    </row>
    <row r="311" spans="5:17" s="11" customFormat="1">
      <c r="E311" s="72"/>
      <c r="F311" s="72"/>
      <c r="I311" s="10"/>
      <c r="O311" s="10"/>
      <c r="P311" s="10"/>
      <c r="Q311" s="10"/>
    </row>
    <row r="312" spans="5:17" s="11" customFormat="1">
      <c r="E312" s="72"/>
      <c r="F312" s="72"/>
      <c r="I312" s="10"/>
      <c r="O312" s="10"/>
      <c r="P312" s="10"/>
      <c r="Q312" s="10"/>
    </row>
    <row r="313" spans="5:17" s="11" customFormat="1">
      <c r="E313" s="72"/>
      <c r="F313" s="72"/>
      <c r="I313" s="10"/>
      <c r="O313" s="10"/>
      <c r="P313" s="10"/>
      <c r="Q313" s="10"/>
    </row>
    <row r="314" spans="5:17" s="11" customFormat="1">
      <c r="E314" s="72"/>
      <c r="F314" s="72"/>
      <c r="I314" s="10"/>
      <c r="O314" s="10"/>
      <c r="P314" s="10"/>
      <c r="Q314" s="10"/>
    </row>
    <row r="315" spans="5:17" s="11" customFormat="1">
      <c r="E315" s="72"/>
      <c r="F315" s="72"/>
      <c r="I315" s="10"/>
      <c r="O315" s="10"/>
      <c r="P315" s="10"/>
      <c r="Q315" s="10"/>
    </row>
    <row r="316" spans="5:17" s="11" customFormat="1">
      <c r="E316" s="72"/>
      <c r="F316" s="72"/>
      <c r="I316" s="10"/>
      <c r="O316" s="10"/>
      <c r="P316" s="10"/>
      <c r="Q316" s="10"/>
    </row>
    <row r="317" spans="5:17" s="11" customFormat="1">
      <c r="E317" s="72"/>
      <c r="F317" s="72"/>
      <c r="I317" s="10"/>
      <c r="O317" s="10"/>
      <c r="P317" s="10"/>
      <c r="Q317" s="10"/>
    </row>
    <row r="318" spans="5:17" s="11" customFormat="1">
      <c r="E318" s="72"/>
      <c r="F318" s="72"/>
      <c r="I318" s="10"/>
      <c r="O318" s="10"/>
      <c r="P318" s="10"/>
      <c r="Q318" s="10"/>
    </row>
    <row r="319" spans="5:17" s="11" customFormat="1">
      <c r="E319" s="72"/>
      <c r="F319" s="72"/>
      <c r="I319" s="10"/>
      <c r="O319" s="10"/>
      <c r="P319" s="10"/>
      <c r="Q319" s="10"/>
    </row>
    <row r="320" spans="5:17" s="11" customFormat="1">
      <c r="E320" s="72"/>
      <c r="F320" s="72"/>
      <c r="I320" s="10"/>
      <c r="O320" s="10"/>
      <c r="P320" s="10"/>
      <c r="Q320" s="10"/>
    </row>
    <row r="321" spans="5:17" s="11" customFormat="1">
      <c r="E321" s="72"/>
      <c r="F321" s="72"/>
      <c r="I321" s="10"/>
      <c r="O321" s="10"/>
      <c r="P321" s="10"/>
      <c r="Q321" s="10"/>
    </row>
    <row r="322" spans="5:17" s="11" customFormat="1">
      <c r="E322" s="72"/>
      <c r="F322" s="72"/>
      <c r="I322" s="10"/>
      <c r="O322" s="10"/>
      <c r="P322" s="10"/>
      <c r="Q322" s="10"/>
    </row>
    <row r="323" spans="5:17" s="11" customFormat="1">
      <c r="E323" s="72"/>
      <c r="F323" s="72"/>
      <c r="I323" s="10"/>
      <c r="O323" s="10"/>
      <c r="P323" s="10"/>
      <c r="Q323" s="10"/>
    </row>
    <row r="324" spans="5:17" s="11" customFormat="1">
      <c r="E324" s="72"/>
      <c r="F324" s="72"/>
      <c r="I324" s="10"/>
      <c r="O324" s="10"/>
      <c r="P324" s="10"/>
      <c r="Q324" s="10"/>
    </row>
    <row r="325" spans="5:17" s="11" customFormat="1">
      <c r="E325" s="72"/>
      <c r="F325" s="72"/>
      <c r="I325" s="10"/>
      <c r="O325" s="10"/>
      <c r="P325" s="10"/>
      <c r="Q325" s="10"/>
    </row>
    <row r="326" spans="5:17" s="11" customFormat="1">
      <c r="E326" s="72"/>
      <c r="F326" s="72"/>
      <c r="I326" s="10"/>
      <c r="O326" s="10"/>
      <c r="P326" s="10"/>
      <c r="Q326" s="10"/>
    </row>
    <row r="327" spans="5:17" s="11" customFormat="1">
      <c r="E327" s="72"/>
      <c r="F327" s="72"/>
      <c r="I327" s="10"/>
      <c r="O327" s="10"/>
      <c r="P327" s="10"/>
      <c r="Q327" s="10"/>
    </row>
    <row r="328" spans="5:17" s="11" customFormat="1">
      <c r="E328" s="72"/>
      <c r="F328" s="72"/>
      <c r="I328" s="10"/>
      <c r="O328" s="10"/>
      <c r="P328" s="10"/>
      <c r="Q328" s="10"/>
    </row>
    <row r="329" spans="5:17" s="11" customFormat="1">
      <c r="E329" s="72"/>
      <c r="F329" s="72"/>
      <c r="I329" s="10"/>
      <c r="O329" s="10"/>
      <c r="P329" s="10"/>
      <c r="Q329" s="10"/>
    </row>
    <row r="330" spans="5:17" s="11" customFormat="1">
      <c r="E330" s="72"/>
      <c r="F330" s="72"/>
      <c r="I330" s="10"/>
      <c r="O330" s="10"/>
      <c r="P330" s="10"/>
      <c r="Q330" s="10"/>
    </row>
    <row r="331" spans="5:17" s="11" customFormat="1">
      <c r="E331" s="72"/>
      <c r="F331" s="72"/>
      <c r="I331" s="10"/>
      <c r="O331" s="10"/>
      <c r="P331" s="10"/>
      <c r="Q331" s="10"/>
    </row>
    <row r="332" spans="5:17" s="11" customFormat="1">
      <c r="E332" s="72"/>
      <c r="F332" s="72"/>
      <c r="I332" s="10"/>
      <c r="O332" s="10"/>
      <c r="P332" s="10"/>
      <c r="Q332" s="10"/>
    </row>
    <row r="333" spans="5:17" s="11" customFormat="1">
      <c r="E333" s="72"/>
      <c r="F333" s="72"/>
      <c r="I333" s="10"/>
      <c r="O333" s="10"/>
      <c r="P333" s="10"/>
      <c r="Q333" s="10"/>
    </row>
    <row r="334" spans="5:17" s="11" customFormat="1">
      <c r="E334" s="72"/>
      <c r="F334" s="72"/>
      <c r="I334" s="10"/>
      <c r="O334" s="10"/>
      <c r="P334" s="10"/>
      <c r="Q334" s="10"/>
    </row>
    <row r="335" spans="5:17" s="11" customFormat="1">
      <c r="E335" s="72"/>
      <c r="F335" s="72"/>
      <c r="I335" s="10"/>
      <c r="O335" s="10"/>
      <c r="P335" s="10"/>
      <c r="Q335" s="10"/>
    </row>
    <row r="336" spans="5:17" s="11" customFormat="1">
      <c r="E336" s="72"/>
      <c r="F336" s="72"/>
      <c r="I336" s="10"/>
      <c r="O336" s="10"/>
      <c r="P336" s="10"/>
      <c r="Q336" s="10"/>
    </row>
    <row r="337" spans="5:17" s="11" customFormat="1">
      <c r="E337" s="72"/>
      <c r="F337" s="72"/>
      <c r="I337" s="10"/>
      <c r="O337" s="10"/>
      <c r="P337" s="10"/>
      <c r="Q337" s="10"/>
    </row>
    <row r="338" spans="5:17" s="11" customFormat="1">
      <c r="E338" s="72"/>
      <c r="F338" s="72"/>
      <c r="I338" s="10"/>
      <c r="O338" s="10"/>
      <c r="P338" s="10"/>
      <c r="Q338" s="10"/>
    </row>
    <row r="339" spans="5:17" s="11" customFormat="1">
      <c r="E339" s="72"/>
      <c r="F339" s="72"/>
      <c r="I339" s="10"/>
      <c r="O339" s="10"/>
      <c r="P339" s="10"/>
      <c r="Q339" s="10"/>
    </row>
    <row r="340" spans="5:17" s="11" customFormat="1">
      <c r="E340" s="72"/>
      <c r="F340" s="72"/>
      <c r="I340" s="10"/>
      <c r="O340" s="10"/>
      <c r="P340" s="10"/>
      <c r="Q340" s="10"/>
    </row>
    <row r="341" spans="5:17" s="11" customFormat="1">
      <c r="E341" s="72"/>
      <c r="F341" s="72"/>
      <c r="I341" s="10"/>
      <c r="O341" s="10"/>
      <c r="P341" s="10"/>
      <c r="Q341" s="10"/>
    </row>
    <row r="342" spans="5:17" s="11" customFormat="1">
      <c r="E342" s="72"/>
      <c r="F342" s="72"/>
      <c r="I342" s="10"/>
      <c r="O342" s="10"/>
      <c r="P342" s="10"/>
      <c r="Q342" s="10"/>
    </row>
    <row r="343" spans="5:17" s="11" customFormat="1">
      <c r="E343" s="72"/>
      <c r="F343" s="72"/>
      <c r="I343" s="10"/>
      <c r="O343" s="10"/>
      <c r="P343" s="10"/>
      <c r="Q343" s="10"/>
    </row>
    <row r="344" spans="5:17" s="11" customFormat="1">
      <c r="E344" s="72"/>
      <c r="F344" s="72"/>
      <c r="I344" s="10"/>
      <c r="O344" s="10"/>
      <c r="P344" s="10"/>
      <c r="Q344" s="10"/>
    </row>
    <row r="345" spans="5:17" s="11" customFormat="1">
      <c r="E345" s="72"/>
      <c r="F345" s="72"/>
      <c r="I345" s="10"/>
      <c r="O345" s="10"/>
      <c r="P345" s="10"/>
      <c r="Q345" s="10"/>
    </row>
    <row r="346" spans="5:17" s="11" customFormat="1">
      <c r="E346" s="72"/>
      <c r="F346" s="72"/>
      <c r="I346" s="10"/>
      <c r="O346" s="10"/>
      <c r="P346" s="10"/>
      <c r="Q346" s="10"/>
    </row>
    <row r="347" spans="5:17" s="11" customFormat="1">
      <c r="E347" s="72"/>
      <c r="F347" s="72"/>
      <c r="I347" s="10"/>
      <c r="O347" s="10"/>
      <c r="P347" s="10"/>
      <c r="Q347" s="10"/>
    </row>
    <row r="348" spans="5:17" s="11" customFormat="1">
      <c r="E348" s="72"/>
      <c r="F348" s="72"/>
      <c r="I348" s="10"/>
      <c r="O348" s="10"/>
      <c r="P348" s="10"/>
      <c r="Q348" s="10"/>
    </row>
    <row r="349" spans="5:17" s="11" customFormat="1">
      <c r="E349" s="72"/>
      <c r="F349" s="72"/>
      <c r="I349" s="10"/>
      <c r="O349" s="10"/>
      <c r="P349" s="10"/>
      <c r="Q349" s="10"/>
    </row>
    <row r="350" spans="5:17" s="11" customFormat="1">
      <c r="E350" s="72"/>
      <c r="F350" s="72"/>
      <c r="I350" s="10"/>
      <c r="O350" s="10"/>
      <c r="P350" s="10"/>
      <c r="Q350" s="10"/>
    </row>
    <row r="351" spans="5:17" s="11" customFormat="1">
      <c r="E351" s="72"/>
      <c r="F351" s="72"/>
      <c r="I351" s="10"/>
      <c r="O351" s="10"/>
      <c r="P351" s="10"/>
      <c r="Q351" s="10"/>
    </row>
    <row r="352" spans="5:17" s="11" customFormat="1">
      <c r="E352" s="72"/>
      <c r="F352" s="72"/>
      <c r="I352" s="10"/>
      <c r="O352" s="10"/>
      <c r="P352" s="10"/>
      <c r="Q352" s="10"/>
    </row>
    <row r="353" spans="2:17" s="11" customFormat="1">
      <c r="E353" s="72"/>
      <c r="F353" s="72"/>
      <c r="I353" s="10"/>
      <c r="O353" s="10"/>
      <c r="P353" s="10"/>
      <c r="Q353" s="10"/>
    </row>
    <row r="354" spans="2:17" s="11" customFormat="1">
      <c r="E354" s="72"/>
      <c r="F354" s="72"/>
      <c r="I354" s="10"/>
      <c r="O354" s="10"/>
      <c r="P354" s="10"/>
      <c r="Q354" s="10"/>
    </row>
    <row r="355" spans="2:17" s="11" customFormat="1">
      <c r="E355" s="72"/>
      <c r="F355" s="72"/>
      <c r="I355" s="10"/>
      <c r="O355" s="10"/>
      <c r="P355" s="10"/>
      <c r="Q355" s="10"/>
    </row>
    <row r="356" spans="2:17" s="11" customFormat="1">
      <c r="E356" s="72"/>
      <c r="F356" s="72"/>
      <c r="I356" s="10"/>
      <c r="O356" s="10"/>
      <c r="P356" s="10"/>
      <c r="Q356" s="10"/>
    </row>
    <row r="357" spans="2:17" s="11" customFormat="1">
      <c r="E357" s="72"/>
      <c r="F357" s="72"/>
      <c r="I357" s="10"/>
      <c r="O357" s="10"/>
      <c r="P357" s="10"/>
      <c r="Q357" s="10"/>
    </row>
    <row r="358" spans="2:17" s="11" customFormat="1">
      <c r="E358" s="72"/>
      <c r="F358" s="72"/>
      <c r="I358" s="10"/>
      <c r="O358" s="10"/>
      <c r="P358" s="10"/>
      <c r="Q358" s="10"/>
    </row>
    <row r="359" spans="2:17">
      <c r="B359" s="11"/>
      <c r="C359" s="11"/>
      <c r="D359" s="11"/>
      <c r="E359" s="72"/>
      <c r="F359" s="72"/>
      <c r="G359" s="11"/>
      <c r="H359" s="11"/>
      <c r="I359" s="10"/>
      <c r="J359" s="11"/>
      <c r="K359" s="11"/>
      <c r="L359" s="11"/>
      <c r="M359" s="11"/>
    </row>
    <row r="360" spans="2:17">
      <c r="B360" s="11"/>
      <c r="C360" s="11"/>
      <c r="D360" s="11"/>
      <c r="E360" s="72"/>
      <c r="F360" s="72"/>
      <c r="G360" s="11"/>
      <c r="H360" s="11"/>
      <c r="I360" s="10"/>
      <c r="J360" s="11"/>
      <c r="K360" s="11"/>
      <c r="L360" s="11"/>
      <c r="M360" s="11"/>
    </row>
    <row r="361" spans="2:17">
      <c r="B361" s="11"/>
      <c r="C361" s="11"/>
      <c r="D361" s="11"/>
      <c r="E361" s="72"/>
      <c r="F361" s="72"/>
      <c r="G361" s="11"/>
      <c r="H361" s="11"/>
      <c r="I361" s="10"/>
      <c r="J361" s="11"/>
      <c r="K361" s="11"/>
      <c r="L361" s="11"/>
      <c r="M361" s="11"/>
    </row>
    <row r="362" spans="2:17">
      <c r="B362" s="11"/>
      <c r="C362" s="11"/>
      <c r="D362" s="11"/>
      <c r="E362" s="72"/>
      <c r="F362" s="72"/>
      <c r="G362" s="11"/>
      <c r="H362" s="11"/>
      <c r="I362" s="10"/>
      <c r="J362" s="11"/>
      <c r="K362" s="11"/>
      <c r="L362" s="11"/>
      <c r="M362" s="11"/>
    </row>
    <row r="363" spans="2:17">
      <c r="B363" s="11"/>
      <c r="C363" s="11"/>
      <c r="D363" s="11"/>
      <c r="E363" s="72"/>
      <c r="F363" s="72"/>
      <c r="G363" s="11"/>
      <c r="H363" s="11"/>
      <c r="I363" s="10"/>
      <c r="J363" s="11"/>
      <c r="K363" s="11"/>
      <c r="L363" s="11"/>
      <c r="M363" s="11"/>
    </row>
    <row r="364" spans="2:17">
      <c r="B364" s="11"/>
      <c r="C364" s="11"/>
      <c r="D364" s="11"/>
      <c r="E364" s="72"/>
      <c r="F364" s="72"/>
      <c r="G364" s="11"/>
      <c r="H364" s="11"/>
      <c r="I364" s="10"/>
      <c r="J364" s="11"/>
      <c r="K364" s="11"/>
      <c r="L364" s="11"/>
      <c r="M364" s="11"/>
    </row>
    <row r="365" spans="2:17">
      <c r="B365" s="11"/>
      <c r="C365" s="11"/>
      <c r="D365" s="11"/>
      <c r="E365" s="72"/>
      <c r="F365" s="72"/>
      <c r="G365" s="11"/>
      <c r="H365" s="11"/>
      <c r="I365" s="10"/>
      <c r="J365" s="11"/>
      <c r="K365" s="11"/>
      <c r="L365" s="11"/>
      <c r="M365" s="11"/>
    </row>
    <row r="366" spans="2:17">
      <c r="B366" s="11"/>
      <c r="C366" s="11"/>
      <c r="D366" s="11"/>
      <c r="E366" s="72"/>
      <c r="F366" s="72"/>
      <c r="G366" s="11"/>
      <c r="H366" s="11"/>
      <c r="I366" s="10"/>
      <c r="J366" s="11"/>
      <c r="K366" s="11"/>
      <c r="L366" s="11"/>
      <c r="M366" s="11"/>
    </row>
    <row r="367" spans="2:17">
      <c r="B367" s="11"/>
      <c r="C367" s="11"/>
      <c r="D367" s="11"/>
      <c r="E367" s="72"/>
      <c r="F367" s="72"/>
      <c r="G367" s="11"/>
      <c r="H367" s="11"/>
      <c r="I367" s="10"/>
      <c r="J367" s="11"/>
      <c r="K367" s="11"/>
      <c r="L367" s="11"/>
      <c r="M367" s="11"/>
    </row>
    <row r="368" spans="2:17">
      <c r="B368" s="11"/>
      <c r="C368" s="11"/>
      <c r="D368" s="11"/>
      <c r="E368" s="72"/>
      <c r="F368" s="72"/>
      <c r="G368" s="11"/>
      <c r="H368" s="11"/>
      <c r="I368" s="10"/>
      <c r="J368" s="11"/>
      <c r="K368" s="11"/>
      <c r="L368" s="11"/>
      <c r="M368" s="11"/>
    </row>
    <row r="369" spans="2:13">
      <c r="B369" s="11"/>
      <c r="C369" s="11"/>
      <c r="D369" s="11"/>
      <c r="E369" s="72"/>
      <c r="F369" s="72"/>
      <c r="G369" s="11"/>
      <c r="H369" s="11"/>
      <c r="I369" s="10"/>
      <c r="J369" s="11"/>
      <c r="K369" s="11"/>
      <c r="L369" s="11"/>
      <c r="M369" s="11"/>
    </row>
    <row r="370" spans="2:13">
      <c r="B370" s="11"/>
      <c r="C370" s="11"/>
      <c r="D370" s="11"/>
      <c r="E370" s="72"/>
      <c r="F370" s="72"/>
      <c r="G370" s="11"/>
      <c r="H370" s="11"/>
      <c r="I370" s="10"/>
      <c r="J370" s="11"/>
      <c r="K370" s="11"/>
      <c r="L370" s="11"/>
      <c r="M370" s="11"/>
    </row>
  </sheetData>
  <autoFilter ref="C112:H122"/>
  <mergeCells count="20">
    <mergeCell ref="D8:E8"/>
    <mergeCell ref="D9:E9"/>
    <mergeCell ref="D10:E10"/>
    <mergeCell ref="B105:C105"/>
    <mergeCell ref="D105:E105"/>
    <mergeCell ref="B10:C10"/>
    <mergeCell ref="B11:C11"/>
    <mergeCell ref="B13:K13"/>
    <mergeCell ref="B103:C103"/>
    <mergeCell ref="D103:E103"/>
    <mergeCell ref="F103:L103"/>
    <mergeCell ref="F8:L8"/>
    <mergeCell ref="B8:C8"/>
    <mergeCell ref="B9:C9"/>
    <mergeCell ref="B108:K108"/>
    <mergeCell ref="B106:C106"/>
    <mergeCell ref="D106:E106"/>
    <mergeCell ref="D11:E11"/>
    <mergeCell ref="B104:C104"/>
    <mergeCell ref="D104:E104"/>
  </mergeCells>
  <phoneticPr fontId="1" type="noConversion"/>
  <printOptions horizontalCentered="1"/>
  <pageMargins left="0.19685039370078741" right="0.19685039370078741" top="0.27559055118110237" bottom="0.39370078740157483" header="7.0000000000000007E-2" footer="0"/>
  <pageSetup paperSize="9" scale="67" orientation="portrait" horizontalDpi="4294967295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B2:AG388"/>
  <sheetViews>
    <sheetView view="pageBreakPreview" topLeftCell="A11" zoomScale="85" zoomScaleNormal="100" workbookViewId="0">
      <selection activeCell="M121" sqref="M121"/>
    </sheetView>
  </sheetViews>
  <sheetFormatPr defaultRowHeight="12.75"/>
  <cols>
    <col min="2" max="2" width="14.5703125" customWidth="1"/>
    <col min="3" max="3" width="8.5703125" customWidth="1"/>
    <col min="4" max="4" width="8.28515625" customWidth="1"/>
    <col min="5" max="5" width="32.7109375" style="69" customWidth="1"/>
    <col min="6" max="6" width="41.85546875" style="69" bestFit="1" customWidth="1"/>
    <col min="7" max="8" width="9" customWidth="1"/>
    <col min="9" max="9" width="12.5703125" style="13" customWidth="1"/>
    <col min="13" max="13" width="41.85546875" customWidth="1"/>
    <col min="14" max="14" width="5.140625" style="11" customWidth="1"/>
    <col min="15" max="17" width="9" style="13" customWidth="1"/>
    <col min="18" max="18" width="9" customWidth="1"/>
    <col min="19" max="19" width="10" customWidth="1"/>
    <col min="20" max="25" width="9" customWidth="1"/>
    <col min="26" max="26" width="10" customWidth="1"/>
    <col min="27" max="33" width="10.7109375" customWidth="1"/>
    <col min="34" max="34" width="10.7109375" bestFit="1" customWidth="1"/>
  </cols>
  <sheetData>
    <row r="2" spans="2:17" ht="15.75">
      <c r="B2" s="6"/>
    </row>
    <row r="3" spans="2:17">
      <c r="B3" s="1"/>
    </row>
    <row r="7" spans="2:17" ht="27.75" customHeight="1" thickBot="1">
      <c r="M7" s="13"/>
      <c r="N7" s="13"/>
      <c r="O7"/>
      <c r="P7"/>
      <c r="Q7"/>
    </row>
    <row r="8" spans="2:17" ht="15" customHeight="1" thickBot="1">
      <c r="B8" s="118" t="s">
        <v>3</v>
      </c>
      <c r="C8" s="119"/>
      <c r="D8" s="120" t="s">
        <v>360</v>
      </c>
      <c r="E8" s="121"/>
      <c r="F8" s="127" t="s">
        <v>362</v>
      </c>
      <c r="G8" s="128"/>
      <c r="H8" s="129"/>
      <c r="I8" s="129"/>
      <c r="J8" s="129"/>
      <c r="K8" s="129"/>
      <c r="L8" s="129"/>
    </row>
    <row r="9" spans="2:17" ht="15" customHeight="1" thickBot="1">
      <c r="B9" s="118" t="s">
        <v>4</v>
      </c>
      <c r="C9" s="119"/>
      <c r="D9" s="124">
        <v>39487</v>
      </c>
      <c r="E9" s="125"/>
      <c r="F9" s="74"/>
      <c r="G9" s="23"/>
      <c r="H9" s="23"/>
    </row>
    <row r="10" spans="2:17" ht="15" customHeight="1" thickBot="1">
      <c r="B10" s="118" t="s">
        <v>5</v>
      </c>
      <c r="C10" s="119"/>
      <c r="D10" s="120" t="s">
        <v>279</v>
      </c>
      <c r="E10" s="125"/>
      <c r="F10" s="88" t="s">
        <v>74</v>
      </c>
      <c r="G10" s="27"/>
      <c r="H10" s="27"/>
      <c r="I10" s="89" t="s">
        <v>42</v>
      </c>
      <c r="J10" s="65"/>
      <c r="K10" s="27"/>
      <c r="L10" s="27"/>
    </row>
    <row r="11" spans="2:17" ht="15" customHeight="1" thickBot="1">
      <c r="B11" s="118" t="s">
        <v>85</v>
      </c>
      <c r="C11" s="119"/>
      <c r="D11" s="120" t="s">
        <v>361</v>
      </c>
      <c r="E11" s="121"/>
      <c r="G11" s="13"/>
      <c r="H11" s="13"/>
    </row>
    <row r="12" spans="2:17" ht="15" customHeight="1">
      <c r="B12" s="6"/>
      <c r="C12" s="6"/>
      <c r="D12" s="6"/>
      <c r="E12" s="70"/>
      <c r="F12" s="70"/>
      <c r="G12" s="6"/>
      <c r="H12" s="6"/>
    </row>
    <row r="13" spans="2:17" ht="15" customHeight="1">
      <c r="B13" s="122" t="s">
        <v>86</v>
      </c>
      <c r="C13" s="123"/>
      <c r="D13" s="123"/>
      <c r="E13" s="123"/>
      <c r="F13" s="123"/>
      <c r="G13" s="123"/>
      <c r="H13" s="123"/>
      <c r="I13" s="123"/>
      <c r="J13" s="123"/>
      <c r="K13" s="123"/>
      <c r="L13" s="69"/>
      <c r="M13" s="69"/>
      <c r="N13" s="69"/>
    </row>
    <row r="16" spans="2:17">
      <c r="C16" s="2" t="s">
        <v>7</v>
      </c>
      <c r="D16" s="2" t="s">
        <v>62</v>
      </c>
      <c r="E16" s="2" t="s">
        <v>72</v>
      </c>
      <c r="F16" s="2" t="s">
        <v>70</v>
      </c>
      <c r="G16" s="2" t="s">
        <v>71</v>
      </c>
      <c r="H16" s="7" t="s">
        <v>2</v>
      </c>
      <c r="I16"/>
      <c r="L16" s="9"/>
      <c r="M16" s="84" t="s">
        <v>91</v>
      </c>
      <c r="N16" s="85"/>
      <c r="O16"/>
      <c r="P16"/>
      <c r="Q16"/>
    </row>
    <row r="17" spans="2:19">
      <c r="H17" s="13"/>
      <c r="I17"/>
      <c r="L17" s="83"/>
      <c r="M17" s="84" t="s">
        <v>70</v>
      </c>
      <c r="N17" s="85" t="s">
        <v>277</v>
      </c>
      <c r="O17"/>
      <c r="P17"/>
      <c r="Q17"/>
    </row>
    <row r="18" spans="2:19" ht="12.75" customHeight="1">
      <c r="C18" s="8">
        <v>1</v>
      </c>
      <c r="D18" s="115">
        <v>208</v>
      </c>
      <c r="E18" s="115" t="s">
        <v>582</v>
      </c>
      <c r="F18" s="115" t="s">
        <v>50</v>
      </c>
      <c r="G18" s="116">
        <v>5.162037037037037E-3</v>
      </c>
      <c r="H18">
        <v>150</v>
      </c>
      <c r="I18"/>
      <c r="L18" s="10"/>
      <c r="M18" s="141" t="s">
        <v>50</v>
      </c>
      <c r="N18" s="142">
        <v>479</v>
      </c>
      <c r="O18"/>
      <c r="P18"/>
      <c r="Q18"/>
    </row>
    <row r="19" spans="2:19" ht="12.75" customHeight="1">
      <c r="C19" s="8">
        <v>2</v>
      </c>
      <c r="D19" s="115">
        <v>346</v>
      </c>
      <c r="E19" s="115" t="s">
        <v>583</v>
      </c>
      <c r="F19" s="115" t="s">
        <v>573</v>
      </c>
      <c r="G19" s="116">
        <v>5.2662037037037035E-3</v>
      </c>
      <c r="H19">
        <v>140</v>
      </c>
      <c r="I19"/>
      <c r="L19" s="10"/>
      <c r="M19" s="143" t="s">
        <v>51</v>
      </c>
      <c r="N19" s="144">
        <v>194</v>
      </c>
      <c r="O19"/>
      <c r="P19"/>
      <c r="Q19"/>
    </row>
    <row r="20" spans="2:19" ht="13.5" customHeight="1">
      <c r="C20" s="3">
        <v>3</v>
      </c>
      <c r="D20" s="115">
        <v>305</v>
      </c>
      <c r="E20" s="115" t="s">
        <v>584</v>
      </c>
      <c r="F20" s="115" t="s">
        <v>563</v>
      </c>
      <c r="G20" s="116">
        <v>5.5324074074074069E-3</v>
      </c>
      <c r="H20">
        <v>130</v>
      </c>
      <c r="I20"/>
      <c r="L20" s="10"/>
      <c r="M20" s="143" t="s">
        <v>570</v>
      </c>
      <c r="N20" s="144">
        <v>104</v>
      </c>
      <c r="O20"/>
      <c r="P20"/>
      <c r="Q20"/>
    </row>
    <row r="21" spans="2:19" ht="12.75" customHeight="1">
      <c r="C21" s="3">
        <v>4</v>
      </c>
      <c r="D21" s="115">
        <v>352</v>
      </c>
      <c r="E21" s="115" t="s">
        <v>585</v>
      </c>
      <c r="F21" s="115" t="s">
        <v>55</v>
      </c>
      <c r="G21" s="116">
        <v>5.7407407407407416E-3</v>
      </c>
      <c r="H21">
        <v>125</v>
      </c>
      <c r="I21"/>
      <c r="L21" s="10"/>
      <c r="M21" s="143" t="s">
        <v>573</v>
      </c>
      <c r="N21" s="144">
        <v>140</v>
      </c>
      <c r="O21"/>
      <c r="P21"/>
      <c r="Q21"/>
    </row>
    <row r="22" spans="2:19" ht="13.5" customHeight="1">
      <c r="B22" s="1"/>
      <c r="C22" s="8">
        <v>6</v>
      </c>
      <c r="D22" s="115">
        <v>45</v>
      </c>
      <c r="E22" s="115" t="s">
        <v>586</v>
      </c>
      <c r="F22" s="115" t="s">
        <v>355</v>
      </c>
      <c r="G22" s="116">
        <v>5.7754629629629623E-3</v>
      </c>
      <c r="H22">
        <v>120</v>
      </c>
      <c r="I22"/>
      <c r="L22" s="10"/>
      <c r="M22" s="143" t="s">
        <v>563</v>
      </c>
      <c r="N22" s="144">
        <v>228</v>
      </c>
      <c r="O22"/>
      <c r="P22"/>
      <c r="Q22"/>
    </row>
    <row r="23" spans="2:19" ht="12.75" customHeight="1">
      <c r="C23" s="8">
        <v>7</v>
      </c>
      <c r="D23" s="115">
        <v>211</v>
      </c>
      <c r="E23" s="115" t="s">
        <v>587</v>
      </c>
      <c r="F23" s="115" t="s">
        <v>50</v>
      </c>
      <c r="G23" s="116">
        <v>5.7870370370370376E-3</v>
      </c>
      <c r="H23">
        <v>115</v>
      </c>
      <c r="I23"/>
      <c r="L23" s="10"/>
      <c r="M23" s="143" t="s">
        <v>55</v>
      </c>
      <c r="N23" s="144">
        <v>433</v>
      </c>
      <c r="O23"/>
      <c r="P23"/>
      <c r="Q23"/>
    </row>
    <row r="24" spans="2:19" ht="12.75" customHeight="1">
      <c r="C24" s="3">
        <v>8</v>
      </c>
      <c r="D24" s="115">
        <v>290</v>
      </c>
      <c r="E24" s="115" t="s">
        <v>588</v>
      </c>
      <c r="F24" s="115" t="s">
        <v>55</v>
      </c>
      <c r="G24" s="116">
        <v>5.9606481481481489E-3</v>
      </c>
      <c r="H24">
        <v>110</v>
      </c>
      <c r="I24"/>
      <c r="L24" s="10"/>
      <c r="M24" s="143" t="s">
        <v>355</v>
      </c>
      <c r="N24" s="144">
        <v>120</v>
      </c>
      <c r="O24"/>
      <c r="P24"/>
      <c r="Q24"/>
    </row>
    <row r="25" spans="2:19" ht="12.75" customHeight="1">
      <c r="C25" s="3">
        <v>9</v>
      </c>
      <c r="D25" s="115">
        <v>318</v>
      </c>
      <c r="E25" s="115" t="s">
        <v>589</v>
      </c>
      <c r="F25" s="115" t="s">
        <v>50</v>
      </c>
      <c r="G25" s="116">
        <v>6.0069444444444441E-3</v>
      </c>
      <c r="H25">
        <v>108</v>
      </c>
      <c r="I25"/>
      <c r="L25" s="72"/>
      <c r="M25" s="86" t="s">
        <v>84</v>
      </c>
      <c r="N25" s="87">
        <v>1698</v>
      </c>
      <c r="O25"/>
      <c r="P25"/>
      <c r="Q25"/>
    </row>
    <row r="26" spans="2:19" ht="12.75" customHeight="1">
      <c r="C26" s="10"/>
      <c r="D26" s="115">
        <v>420</v>
      </c>
      <c r="E26" s="115" t="s">
        <v>590</v>
      </c>
      <c r="F26" s="115" t="s">
        <v>50</v>
      </c>
      <c r="G26" s="116">
        <v>6.1921296296296299E-3</v>
      </c>
      <c r="H26">
        <v>106</v>
      </c>
      <c r="I26"/>
      <c r="L26" s="72"/>
      <c r="N26"/>
      <c r="O26"/>
      <c r="P26"/>
      <c r="Q26"/>
    </row>
    <row r="27" spans="2:19" ht="12.75" customHeight="1">
      <c r="C27" s="17"/>
      <c r="D27" s="115">
        <v>155</v>
      </c>
      <c r="E27" s="115" t="s">
        <v>591</v>
      </c>
      <c r="F27" s="115" t="s">
        <v>570</v>
      </c>
      <c r="G27" s="116">
        <v>6.2615740740740748E-3</v>
      </c>
      <c r="H27">
        <v>104</v>
      </c>
      <c r="I27"/>
      <c r="L27" s="72"/>
      <c r="M27" s="81"/>
      <c r="N27" s="82"/>
      <c r="O27" s="10"/>
      <c r="P27" s="10"/>
      <c r="Q27" s="11"/>
      <c r="R27" s="11"/>
    </row>
    <row r="28" spans="2:19" ht="12.75" customHeight="1">
      <c r="C28" s="17"/>
      <c r="D28" s="115">
        <v>510</v>
      </c>
      <c r="E28" s="115" t="s">
        <v>592</v>
      </c>
      <c r="F28" s="115" t="s">
        <v>55</v>
      </c>
      <c r="G28" s="116">
        <v>6.2847222222222228E-3</v>
      </c>
      <c r="H28">
        <v>102</v>
      </c>
      <c r="I28"/>
      <c r="L28" s="72"/>
      <c r="M28" s="81"/>
      <c r="N28" s="82"/>
      <c r="O28" s="10"/>
      <c r="P28" s="10"/>
      <c r="Q28" s="11"/>
      <c r="R28" s="11"/>
    </row>
    <row r="29" spans="2:19" ht="12.75" customHeight="1">
      <c r="C29" s="17"/>
      <c r="D29" s="115">
        <v>392</v>
      </c>
      <c r="E29" s="115" t="s">
        <v>593</v>
      </c>
      <c r="F29" s="115" t="s">
        <v>51</v>
      </c>
      <c r="G29" s="116">
        <v>6.4930555555555549E-3</v>
      </c>
      <c r="H29">
        <v>100</v>
      </c>
      <c r="I29"/>
      <c r="L29" s="72"/>
      <c r="M29" s="81"/>
      <c r="N29" s="82"/>
      <c r="O29" s="10"/>
      <c r="P29" s="10"/>
      <c r="Q29" s="11"/>
      <c r="R29" s="11"/>
    </row>
    <row r="30" spans="2:19" ht="12.75" customHeight="1">
      <c r="C30" s="17"/>
      <c r="D30" s="115">
        <v>304</v>
      </c>
      <c r="E30" s="115" t="s">
        <v>594</v>
      </c>
      <c r="F30" s="115" t="s">
        <v>563</v>
      </c>
      <c r="G30" s="116">
        <v>6.5393518518518517E-3</v>
      </c>
      <c r="H30">
        <v>98</v>
      </c>
      <c r="I30"/>
      <c r="L30" s="72"/>
      <c r="M30" s="81"/>
      <c r="N30" s="82"/>
      <c r="O30" s="10"/>
      <c r="P30" s="10"/>
      <c r="Q30" s="11"/>
      <c r="R30" s="11"/>
    </row>
    <row r="31" spans="2:19" ht="12.75" customHeight="1">
      <c r="C31" s="17"/>
      <c r="D31" s="115">
        <v>508</v>
      </c>
      <c r="E31" s="115" t="s">
        <v>595</v>
      </c>
      <c r="F31" s="115" t="s">
        <v>55</v>
      </c>
      <c r="G31" s="116">
        <v>6.8171296296296287E-3</v>
      </c>
      <c r="H31">
        <v>96</v>
      </c>
      <c r="I31"/>
      <c r="L31" s="72"/>
      <c r="M31" s="81"/>
      <c r="N31" s="82"/>
      <c r="O31" s="10"/>
      <c r="P31" s="10"/>
      <c r="Q31" s="11"/>
      <c r="R31" s="11"/>
    </row>
    <row r="32" spans="2:19" ht="12.75" customHeight="1">
      <c r="C32" s="17"/>
      <c r="D32" s="115">
        <v>502</v>
      </c>
      <c r="E32" s="115" t="s">
        <v>596</v>
      </c>
      <c r="F32" s="115" t="s">
        <v>51</v>
      </c>
      <c r="G32" s="116">
        <v>9.0393518518518522E-3</v>
      </c>
      <c r="H32">
        <v>94</v>
      </c>
      <c r="I32" s="10"/>
      <c r="M32" s="72"/>
      <c r="N32" s="81"/>
      <c r="O32" s="82"/>
      <c r="P32" s="10"/>
      <c r="Q32" s="10"/>
      <c r="R32" s="11"/>
      <c r="S32" s="11"/>
    </row>
    <row r="33" spans="3:19" ht="12.75" customHeight="1">
      <c r="C33" s="17"/>
      <c r="D33" s="10"/>
      <c r="E33" s="72"/>
      <c r="F33" s="72"/>
      <c r="G33" s="10"/>
      <c r="I33" s="10"/>
      <c r="M33" s="72"/>
      <c r="N33" s="81"/>
      <c r="O33" s="82"/>
      <c r="P33" s="10"/>
      <c r="Q33" s="10"/>
      <c r="R33" s="11"/>
      <c r="S33" s="11"/>
    </row>
    <row r="34" spans="3:19" ht="12.75" customHeight="1">
      <c r="C34" s="17"/>
      <c r="D34" s="10"/>
      <c r="E34" s="72"/>
      <c r="F34" s="72"/>
      <c r="G34" s="10"/>
      <c r="I34" s="10"/>
    </row>
    <row r="35" spans="3:19" ht="12.75" customHeight="1">
      <c r="C35" s="17"/>
      <c r="D35" s="10"/>
      <c r="E35" s="72"/>
      <c r="F35" s="72"/>
      <c r="G35" s="10"/>
      <c r="H35" s="13"/>
      <c r="I35" s="10"/>
    </row>
    <row r="36" spans="3:19" ht="12.75" customHeight="1">
      <c r="C36" s="17"/>
      <c r="D36" s="10"/>
      <c r="E36" s="72"/>
      <c r="F36" s="72"/>
      <c r="G36" s="10"/>
      <c r="H36" s="13"/>
      <c r="I36" s="10"/>
    </row>
    <row r="37" spans="3:19" ht="12.75" customHeight="1">
      <c r="C37" s="17"/>
      <c r="D37" s="10"/>
      <c r="E37" s="72"/>
      <c r="F37" s="72"/>
      <c r="G37" s="10"/>
      <c r="H37" s="13"/>
      <c r="I37" s="10"/>
    </row>
    <row r="38" spans="3:19" ht="12.75" customHeight="1">
      <c r="C38" s="17"/>
      <c r="D38" s="10"/>
      <c r="E38" s="72"/>
      <c r="F38" s="72"/>
      <c r="G38" s="10"/>
      <c r="H38" s="13"/>
      <c r="I38" s="10"/>
    </row>
    <row r="39" spans="3:19" ht="12.75" customHeight="1">
      <c r="C39" s="17"/>
      <c r="D39" s="10"/>
      <c r="E39" s="72"/>
      <c r="F39" s="72"/>
      <c r="G39" s="10"/>
      <c r="H39" s="13"/>
      <c r="I39" s="10"/>
    </row>
    <row r="40" spans="3:19" ht="12.75" customHeight="1">
      <c r="C40" s="17"/>
      <c r="D40" s="10"/>
      <c r="E40" s="72"/>
      <c r="F40" s="72"/>
      <c r="G40" s="10"/>
      <c r="H40" s="13"/>
      <c r="I40" s="10"/>
    </row>
    <row r="41" spans="3:19" ht="12.75" customHeight="1">
      <c r="C41" s="17"/>
      <c r="D41" s="10"/>
      <c r="E41" s="72"/>
      <c r="F41" s="72"/>
      <c r="G41" s="10"/>
      <c r="H41" s="13"/>
      <c r="I41" s="10"/>
    </row>
    <row r="42" spans="3:19" ht="12.75" customHeight="1">
      <c r="C42" s="17"/>
      <c r="D42" s="10"/>
      <c r="E42" s="72"/>
      <c r="F42" s="72"/>
      <c r="G42" s="10"/>
      <c r="H42" s="13"/>
      <c r="I42" s="10"/>
    </row>
    <row r="43" spans="3:19" ht="12.75" customHeight="1">
      <c r="C43" s="17"/>
      <c r="D43" s="10"/>
      <c r="E43" s="72"/>
      <c r="F43" s="72"/>
      <c r="G43" s="10"/>
      <c r="H43" s="13"/>
      <c r="I43" s="10"/>
    </row>
    <row r="44" spans="3:19" ht="12.75" customHeight="1">
      <c r="C44" s="17"/>
      <c r="D44" s="10"/>
      <c r="E44" s="72"/>
      <c r="F44" s="72"/>
      <c r="G44" s="10"/>
      <c r="H44" s="13"/>
      <c r="I44" s="10"/>
    </row>
    <row r="45" spans="3:19" ht="12.75" customHeight="1">
      <c r="C45" s="17"/>
      <c r="D45" s="10"/>
      <c r="E45" s="72"/>
      <c r="F45" s="72"/>
      <c r="G45" s="10"/>
      <c r="H45" s="13"/>
      <c r="I45" s="10"/>
    </row>
    <row r="46" spans="3:19" ht="12.75" customHeight="1">
      <c r="C46" s="17"/>
      <c r="D46" s="10"/>
      <c r="E46" s="72"/>
      <c r="F46" s="72"/>
      <c r="G46" s="10"/>
      <c r="H46" s="13"/>
      <c r="I46" s="10"/>
    </row>
    <row r="47" spans="3:19" ht="12.75" customHeight="1">
      <c r="C47" s="17"/>
      <c r="D47" s="10"/>
      <c r="E47" s="72"/>
      <c r="F47" s="72"/>
      <c r="G47" s="10"/>
      <c r="H47" s="13"/>
      <c r="I47" s="10"/>
    </row>
    <row r="48" spans="3:19" ht="12.75" customHeight="1">
      <c r="C48" s="17"/>
      <c r="D48" s="10"/>
      <c r="E48" s="72"/>
      <c r="F48" s="72"/>
      <c r="G48" s="10"/>
      <c r="H48" s="3"/>
      <c r="I48" s="10"/>
    </row>
    <row r="49" spans="3:9" ht="12.75" customHeight="1">
      <c r="C49" s="17"/>
      <c r="D49" s="10"/>
      <c r="E49" s="72"/>
      <c r="F49" s="72"/>
      <c r="G49" s="10"/>
      <c r="H49" s="3"/>
      <c r="I49" s="10"/>
    </row>
    <row r="50" spans="3:9" ht="12.75" customHeight="1">
      <c r="C50" s="17"/>
      <c r="D50" s="10"/>
      <c r="E50" s="72"/>
      <c r="F50" s="72"/>
      <c r="G50" s="10"/>
      <c r="H50" s="3"/>
      <c r="I50" s="10"/>
    </row>
    <row r="51" spans="3:9" ht="12.75" customHeight="1">
      <c r="C51" s="17"/>
      <c r="D51" s="10"/>
      <c r="E51" s="72"/>
      <c r="F51" s="72"/>
      <c r="G51" s="10"/>
      <c r="H51" s="3"/>
      <c r="I51" s="10"/>
    </row>
    <row r="52" spans="3:9" ht="12.75" customHeight="1">
      <c r="C52" s="17"/>
      <c r="D52" s="10"/>
      <c r="E52" s="72"/>
      <c r="F52" s="72"/>
      <c r="G52" s="10"/>
      <c r="H52" s="3"/>
      <c r="I52" s="10"/>
    </row>
    <row r="53" spans="3:9" ht="12.75" customHeight="1">
      <c r="C53" s="17"/>
      <c r="D53" s="10"/>
      <c r="E53" s="72"/>
      <c r="F53" s="72"/>
      <c r="G53" s="10"/>
      <c r="H53" s="3"/>
      <c r="I53" s="10"/>
    </row>
    <row r="54" spans="3:9" ht="12.75" customHeight="1">
      <c r="C54" s="17"/>
      <c r="D54" s="10"/>
      <c r="E54" s="72"/>
      <c r="F54" s="72"/>
      <c r="G54" s="10"/>
      <c r="H54" s="3"/>
      <c r="I54" s="10"/>
    </row>
    <row r="55" spans="3:9" ht="12.75" customHeight="1">
      <c r="C55" s="17"/>
      <c r="D55" s="10"/>
      <c r="E55" s="72"/>
      <c r="F55" s="72"/>
      <c r="G55" s="10"/>
      <c r="H55" s="3"/>
      <c r="I55" s="10"/>
    </row>
    <row r="56" spans="3:9" ht="12.75" customHeight="1">
      <c r="C56" s="17"/>
      <c r="D56" s="10"/>
      <c r="E56" s="72"/>
      <c r="F56" s="72"/>
      <c r="G56" s="10"/>
      <c r="H56" s="3"/>
      <c r="I56" s="10"/>
    </row>
    <row r="57" spans="3:9" ht="12.75" customHeight="1">
      <c r="C57" s="17"/>
      <c r="D57" s="10"/>
      <c r="E57" s="72"/>
      <c r="F57" s="72"/>
      <c r="G57" s="10"/>
      <c r="H57" s="3"/>
      <c r="I57" s="10"/>
    </row>
    <row r="58" spans="3:9" ht="12.75" customHeight="1">
      <c r="C58" s="17"/>
      <c r="D58" s="10"/>
      <c r="E58" s="72"/>
      <c r="F58" s="72"/>
      <c r="G58" s="10"/>
      <c r="H58" s="3"/>
      <c r="I58" s="10"/>
    </row>
    <row r="59" spans="3:9" ht="12.75" customHeight="1">
      <c r="C59" s="17"/>
      <c r="D59" s="10"/>
      <c r="E59" s="72"/>
      <c r="F59" s="72"/>
      <c r="G59" s="10"/>
      <c r="H59" s="3"/>
      <c r="I59" s="10"/>
    </row>
    <row r="60" spans="3:9" ht="12.75" customHeight="1">
      <c r="C60" s="17"/>
      <c r="D60" s="10"/>
      <c r="E60" s="72"/>
      <c r="F60" s="72"/>
      <c r="G60" s="10"/>
      <c r="H60" s="3"/>
      <c r="I60" s="10"/>
    </row>
    <row r="61" spans="3:9" ht="12.75" customHeight="1">
      <c r="C61" s="17"/>
      <c r="D61" s="10"/>
      <c r="E61" s="72"/>
      <c r="F61" s="72"/>
      <c r="G61" s="10"/>
      <c r="H61" s="3"/>
      <c r="I61" s="10"/>
    </row>
    <row r="62" spans="3:9" ht="12.75" customHeight="1">
      <c r="C62" s="17"/>
      <c r="D62" s="10"/>
      <c r="E62" s="72"/>
      <c r="F62" s="72"/>
      <c r="G62" s="10"/>
      <c r="H62" s="3"/>
      <c r="I62" s="10"/>
    </row>
    <row r="63" spans="3:9" ht="12.75" customHeight="1">
      <c r="C63" s="17"/>
      <c r="D63" s="10"/>
      <c r="E63" s="72"/>
      <c r="F63" s="72"/>
      <c r="G63" s="10"/>
      <c r="H63" s="3"/>
      <c r="I63" s="10"/>
    </row>
    <row r="64" spans="3:9" ht="12.75" customHeight="1">
      <c r="C64" s="17"/>
      <c r="D64" s="10"/>
      <c r="E64" s="72"/>
      <c r="F64" s="72"/>
      <c r="G64" s="10"/>
      <c r="H64" s="3"/>
      <c r="I64" s="10"/>
    </row>
    <row r="65" spans="3:9" ht="12.75" customHeight="1">
      <c r="C65" s="17"/>
      <c r="D65" s="10"/>
      <c r="E65" s="72"/>
      <c r="F65" s="72"/>
      <c r="G65" s="10"/>
      <c r="H65" s="3"/>
      <c r="I65" s="10"/>
    </row>
    <row r="66" spans="3:9" ht="12.75" customHeight="1">
      <c r="C66" s="17"/>
      <c r="D66" s="10"/>
      <c r="E66" s="72"/>
      <c r="F66" s="72"/>
      <c r="G66" s="10"/>
      <c r="H66" s="3"/>
      <c r="I66" s="10"/>
    </row>
    <row r="67" spans="3:9" ht="12.75" customHeight="1">
      <c r="C67" s="17"/>
      <c r="D67" s="10"/>
      <c r="E67" s="72"/>
      <c r="F67" s="72"/>
      <c r="G67" s="10"/>
      <c r="H67" s="3"/>
      <c r="I67" s="10"/>
    </row>
    <row r="68" spans="3:9" ht="12.75" customHeight="1">
      <c r="C68" s="17"/>
      <c r="D68" s="10"/>
      <c r="E68" s="72"/>
      <c r="F68" s="72"/>
      <c r="G68" s="10"/>
      <c r="H68" s="10"/>
      <c r="I68" s="10"/>
    </row>
    <row r="69" spans="3:9" ht="12.75" customHeight="1">
      <c r="C69" s="17"/>
      <c r="D69" s="10"/>
      <c r="E69" s="72"/>
      <c r="F69" s="72"/>
      <c r="G69" s="10"/>
      <c r="H69" s="10"/>
      <c r="I69" s="10"/>
    </row>
    <row r="70" spans="3:9" ht="12.75" customHeight="1">
      <c r="C70" s="17"/>
      <c r="D70" s="10"/>
      <c r="E70" s="72"/>
      <c r="F70" s="72"/>
      <c r="G70" s="10"/>
      <c r="H70" s="10"/>
      <c r="I70" s="10"/>
    </row>
    <row r="71" spans="3:9" ht="12.75" customHeight="1">
      <c r="C71" s="17"/>
      <c r="D71" s="10"/>
      <c r="E71" s="72"/>
      <c r="F71" s="72"/>
      <c r="G71" s="10"/>
      <c r="H71" s="10"/>
      <c r="I71" s="10"/>
    </row>
    <row r="72" spans="3:9" ht="12.75" customHeight="1">
      <c r="C72" s="17"/>
      <c r="D72" s="10"/>
      <c r="E72" s="72"/>
      <c r="F72" s="72"/>
      <c r="G72" s="10"/>
      <c r="H72" s="10"/>
      <c r="I72" s="10"/>
    </row>
    <row r="73" spans="3:9" ht="12.75" customHeight="1">
      <c r="C73" s="17"/>
      <c r="D73" s="10"/>
      <c r="E73" s="72"/>
      <c r="F73" s="72"/>
      <c r="G73" s="10"/>
      <c r="H73" s="10"/>
      <c r="I73" s="10"/>
    </row>
    <row r="74" spans="3:9" ht="12.75" customHeight="1">
      <c r="C74" s="17"/>
      <c r="D74" s="10"/>
      <c r="E74" s="72"/>
      <c r="F74" s="72"/>
      <c r="G74" s="10"/>
      <c r="H74" s="10"/>
      <c r="I74" s="10"/>
    </row>
    <row r="75" spans="3:9" ht="12.75" customHeight="1">
      <c r="C75" s="17"/>
      <c r="D75" s="10"/>
      <c r="E75" s="72"/>
      <c r="F75" s="72"/>
      <c r="G75" s="10"/>
      <c r="H75" s="10"/>
      <c r="I75" s="10"/>
    </row>
    <row r="76" spans="3:9" ht="12.75" customHeight="1">
      <c r="C76" s="17"/>
      <c r="D76" s="10"/>
      <c r="E76" s="72"/>
      <c r="F76" s="72"/>
      <c r="G76" s="10"/>
      <c r="H76" s="10"/>
      <c r="I76" s="10"/>
    </row>
    <row r="77" spans="3:9" ht="12.75" customHeight="1">
      <c r="C77" s="17"/>
      <c r="D77" s="10"/>
      <c r="E77" s="72"/>
      <c r="F77" s="72"/>
      <c r="G77" s="10"/>
      <c r="H77" s="10"/>
      <c r="I77" s="10"/>
    </row>
    <row r="78" spans="3:9" ht="12.75" customHeight="1">
      <c r="C78" s="17"/>
      <c r="D78" s="10"/>
      <c r="E78" s="72"/>
      <c r="F78" s="72"/>
      <c r="G78" s="10"/>
      <c r="H78" s="10"/>
      <c r="I78" s="10"/>
    </row>
    <row r="79" spans="3:9" ht="12.75" customHeight="1">
      <c r="C79" s="17"/>
      <c r="D79" s="10"/>
      <c r="E79" s="72"/>
      <c r="F79" s="72"/>
      <c r="G79" s="10"/>
      <c r="H79" s="10"/>
      <c r="I79" s="10"/>
    </row>
    <row r="80" spans="3:9" ht="12.75" customHeight="1">
      <c r="C80" s="17"/>
      <c r="D80" s="10"/>
      <c r="E80" s="72"/>
      <c r="F80" s="72"/>
      <c r="G80" s="10"/>
      <c r="H80" s="10"/>
      <c r="I80" s="10"/>
    </row>
    <row r="81" spans="2:17" ht="12.75" customHeight="1">
      <c r="C81" s="17"/>
      <c r="D81" s="10"/>
      <c r="E81" s="72"/>
      <c r="F81" s="72"/>
      <c r="G81" s="10"/>
      <c r="H81" s="10"/>
      <c r="I81" s="10"/>
    </row>
    <row r="82" spans="2:17" ht="12.75" customHeight="1">
      <c r="C82" s="17"/>
      <c r="D82" s="10"/>
      <c r="E82" s="72"/>
      <c r="F82" s="72"/>
      <c r="G82" s="10"/>
      <c r="H82" s="10"/>
      <c r="I82" s="10"/>
    </row>
    <row r="83" spans="2:17" ht="12.75" customHeight="1">
      <c r="C83" s="17"/>
      <c r="D83" s="10"/>
      <c r="E83" s="72"/>
      <c r="F83" s="72"/>
      <c r="G83" s="10"/>
      <c r="H83" s="10"/>
      <c r="I83" s="10"/>
    </row>
    <row r="84" spans="2:17" ht="12.75" customHeight="1">
      <c r="C84" s="17"/>
      <c r="D84" s="10"/>
      <c r="E84" s="72"/>
      <c r="F84" s="72"/>
      <c r="G84" s="10"/>
      <c r="H84" s="10"/>
      <c r="I84" s="10"/>
    </row>
    <row r="85" spans="2:17" ht="12.75" customHeight="1">
      <c r="C85" s="17"/>
      <c r="D85" s="10"/>
      <c r="E85" s="72"/>
      <c r="F85" s="72"/>
      <c r="G85" s="10"/>
      <c r="H85" s="10"/>
      <c r="I85" s="10"/>
    </row>
    <row r="86" spans="2:17" ht="12.75" customHeight="1">
      <c r="C86" s="17"/>
      <c r="D86" s="10"/>
      <c r="E86" s="72"/>
      <c r="F86" s="72"/>
      <c r="G86" s="10"/>
      <c r="H86" s="10"/>
      <c r="I86" s="10"/>
    </row>
    <row r="87" spans="2:17" ht="12.75" customHeight="1">
      <c r="C87" s="17"/>
      <c r="D87" s="10"/>
      <c r="E87" s="72"/>
      <c r="F87" s="72"/>
      <c r="G87" s="10"/>
      <c r="H87" s="10"/>
      <c r="I87" s="10"/>
    </row>
    <row r="88" spans="2:17" s="11" customFormat="1" ht="12.75" customHeight="1">
      <c r="B88" s="17"/>
      <c r="C88" s="10"/>
      <c r="D88" s="10"/>
      <c r="E88" s="72"/>
      <c r="F88" s="72"/>
      <c r="G88" s="10"/>
      <c r="H88" s="10"/>
      <c r="I88" s="12"/>
      <c r="J88" s="10"/>
      <c r="O88" s="10"/>
      <c r="P88" s="10"/>
      <c r="Q88" s="10"/>
    </row>
    <row r="89" spans="2:17" s="11" customFormat="1" ht="12.75" customHeight="1">
      <c r="B89" s="6"/>
      <c r="C89"/>
      <c r="D89"/>
      <c r="E89" s="69"/>
      <c r="F89" s="69"/>
      <c r="G89"/>
      <c r="H89"/>
      <c r="I89" s="13"/>
      <c r="J89"/>
      <c r="K89"/>
      <c r="L89"/>
      <c r="M89"/>
      <c r="O89" s="10"/>
      <c r="P89" s="10"/>
      <c r="Q89" s="10"/>
    </row>
    <row r="90" spans="2:17" s="11" customFormat="1" ht="12.75" customHeight="1">
      <c r="B90" s="6"/>
      <c r="C90"/>
      <c r="D90"/>
      <c r="E90" s="69"/>
      <c r="F90" s="69"/>
      <c r="G90"/>
      <c r="H90"/>
      <c r="I90" s="13"/>
      <c r="J90"/>
      <c r="K90"/>
      <c r="L90"/>
      <c r="M90"/>
      <c r="O90" s="10"/>
      <c r="P90" s="10"/>
      <c r="Q90" s="10"/>
    </row>
    <row r="91" spans="2:17" s="11" customFormat="1" ht="12.75" customHeight="1">
      <c r="B91" s="6"/>
      <c r="C91"/>
      <c r="D91"/>
      <c r="E91" s="69"/>
      <c r="F91" s="69"/>
      <c r="G91"/>
      <c r="H91"/>
      <c r="I91" s="13"/>
      <c r="J91"/>
      <c r="K91"/>
      <c r="L91"/>
      <c r="M91"/>
      <c r="O91" s="10"/>
      <c r="P91" s="10"/>
      <c r="Q91" s="10"/>
    </row>
    <row r="92" spans="2:17" s="11" customFormat="1" ht="12.75" customHeight="1">
      <c r="B92" s="6"/>
      <c r="C92"/>
      <c r="D92"/>
      <c r="E92" s="69"/>
      <c r="F92" s="69"/>
      <c r="G92"/>
      <c r="H92"/>
      <c r="I92" s="13"/>
      <c r="J92"/>
      <c r="K92"/>
      <c r="L92"/>
      <c r="M92"/>
      <c r="O92" s="10"/>
      <c r="P92" s="10"/>
      <c r="Q92" s="10"/>
    </row>
    <row r="93" spans="2:17" s="11" customFormat="1" ht="12.75" customHeight="1">
      <c r="B93" s="6"/>
      <c r="C93"/>
      <c r="D93"/>
      <c r="E93" s="69"/>
      <c r="F93" s="69"/>
      <c r="G93"/>
      <c r="H93"/>
      <c r="I93" s="13"/>
      <c r="J93"/>
      <c r="K93"/>
      <c r="L93"/>
      <c r="M93"/>
      <c r="O93" s="10"/>
      <c r="P93" s="10"/>
      <c r="Q93" s="10"/>
    </row>
    <row r="94" spans="2:17" s="11" customFormat="1" ht="12.75" customHeight="1">
      <c r="B94" s="6"/>
      <c r="C94"/>
      <c r="D94"/>
      <c r="E94" s="69"/>
      <c r="F94" s="69"/>
      <c r="G94"/>
      <c r="H94"/>
      <c r="I94" s="13"/>
      <c r="J94"/>
      <c r="K94"/>
      <c r="L94"/>
      <c r="M94"/>
      <c r="O94" s="10"/>
      <c r="P94" s="10"/>
      <c r="Q94" s="10"/>
    </row>
    <row r="95" spans="2:17" s="11" customFormat="1" ht="12.75" customHeight="1">
      <c r="B95" s="6"/>
      <c r="C95"/>
      <c r="D95"/>
      <c r="E95" s="69"/>
      <c r="F95" s="69"/>
      <c r="G95"/>
      <c r="H95"/>
      <c r="I95" s="13"/>
      <c r="J95"/>
      <c r="K95"/>
      <c r="L95"/>
      <c r="M95"/>
      <c r="O95" s="10"/>
      <c r="P95" s="10"/>
      <c r="Q95" s="10"/>
    </row>
    <row r="96" spans="2:17" s="11" customFormat="1" ht="12.75" customHeight="1">
      <c r="B96" s="6"/>
      <c r="C96"/>
      <c r="D96"/>
      <c r="E96" s="69"/>
      <c r="F96" s="69"/>
      <c r="G96"/>
      <c r="H96"/>
      <c r="I96" s="13"/>
      <c r="J96"/>
      <c r="K96"/>
      <c r="L96"/>
      <c r="M96"/>
      <c r="O96" s="10"/>
      <c r="P96" s="10"/>
      <c r="Q96" s="10"/>
    </row>
    <row r="97" spans="2:17" s="11" customFormat="1" ht="12.75" customHeight="1">
      <c r="B97" s="6"/>
      <c r="C97"/>
      <c r="D97"/>
      <c r="E97" s="69"/>
      <c r="F97" s="69"/>
      <c r="G97"/>
      <c r="H97"/>
      <c r="I97" s="13"/>
      <c r="J97"/>
      <c r="K97"/>
      <c r="L97"/>
      <c r="M97"/>
      <c r="O97" s="10"/>
      <c r="P97" s="10"/>
      <c r="Q97" s="10"/>
    </row>
    <row r="98" spans="2:17" s="11" customFormat="1" ht="12.75" customHeight="1">
      <c r="B98" s="6"/>
      <c r="C98"/>
      <c r="D98"/>
      <c r="E98" s="69"/>
      <c r="F98" s="69"/>
      <c r="G98"/>
      <c r="H98"/>
      <c r="I98" s="13"/>
      <c r="J98"/>
      <c r="K98"/>
      <c r="L98"/>
      <c r="M98"/>
      <c r="O98" s="10"/>
      <c r="P98" s="10"/>
      <c r="Q98" s="10"/>
    </row>
    <row r="99" spans="2:17" s="11" customFormat="1" ht="12.75" customHeight="1">
      <c r="B99" s="6"/>
      <c r="C99"/>
      <c r="D99"/>
      <c r="E99" s="69"/>
      <c r="F99" s="69"/>
      <c r="G99"/>
      <c r="H99"/>
      <c r="I99" s="13"/>
      <c r="J99"/>
      <c r="K99"/>
      <c r="L99"/>
      <c r="M99"/>
      <c r="O99" s="10"/>
      <c r="P99" s="10"/>
      <c r="Q99" s="10"/>
    </row>
    <row r="100" spans="2:17" s="11" customFormat="1" ht="12.75" customHeight="1">
      <c r="B100" s="6"/>
      <c r="C100"/>
      <c r="D100"/>
      <c r="E100" s="69"/>
      <c r="F100" s="69"/>
      <c r="G100"/>
      <c r="H100"/>
      <c r="I100" s="13"/>
      <c r="J100"/>
      <c r="K100"/>
      <c r="L100"/>
      <c r="M100"/>
      <c r="O100" s="10"/>
      <c r="P100" s="10"/>
      <c r="Q100" s="10"/>
    </row>
    <row r="101" spans="2:17" s="11" customFormat="1" ht="12.75" customHeight="1">
      <c r="B101" s="6"/>
      <c r="C101"/>
      <c r="D101"/>
      <c r="E101" s="69"/>
      <c r="F101" s="69"/>
      <c r="G101"/>
      <c r="H101"/>
      <c r="I101" s="13"/>
      <c r="J101"/>
      <c r="K101"/>
      <c r="L101"/>
      <c r="M101"/>
      <c r="O101" s="10"/>
      <c r="P101" s="10"/>
      <c r="Q101" s="10"/>
    </row>
    <row r="102" spans="2:17" s="11" customFormat="1" ht="12.75" customHeight="1">
      <c r="B102" s="6"/>
      <c r="C102"/>
      <c r="D102"/>
      <c r="E102" s="69"/>
      <c r="F102" s="69"/>
      <c r="G102"/>
      <c r="H102"/>
      <c r="I102" s="13"/>
      <c r="J102"/>
      <c r="K102"/>
      <c r="L102"/>
      <c r="M102"/>
      <c r="O102" s="10"/>
      <c r="P102" s="10"/>
      <c r="Q102" s="10"/>
    </row>
    <row r="103" spans="2:17" s="11" customFormat="1" ht="12.75" customHeight="1">
      <c r="B103" s="6"/>
      <c r="C103"/>
      <c r="D103"/>
      <c r="E103" s="69"/>
      <c r="F103" s="69"/>
      <c r="G103"/>
      <c r="H103"/>
      <c r="I103" s="13"/>
      <c r="J103"/>
      <c r="K103"/>
      <c r="L103"/>
      <c r="M103"/>
      <c r="O103" s="10"/>
      <c r="P103" s="10"/>
      <c r="Q103" s="10"/>
    </row>
    <row r="104" spans="2:17" s="11" customFormat="1" ht="12.75" customHeight="1">
      <c r="B104" s="6"/>
      <c r="C104"/>
      <c r="D104"/>
      <c r="E104" s="69"/>
      <c r="F104" s="69"/>
      <c r="G104"/>
      <c r="H104"/>
      <c r="I104" s="13"/>
      <c r="J104"/>
      <c r="K104"/>
      <c r="L104"/>
      <c r="M104"/>
      <c r="O104" s="10"/>
      <c r="P104" s="10"/>
      <c r="Q104" s="10"/>
    </row>
    <row r="105" spans="2:17" s="11" customFormat="1" ht="12.75" customHeight="1">
      <c r="B105" s="6"/>
      <c r="C105"/>
      <c r="D105"/>
      <c r="E105" s="69"/>
      <c r="F105" s="69"/>
      <c r="G105"/>
      <c r="H105"/>
      <c r="I105" s="13"/>
      <c r="J105"/>
      <c r="K105"/>
      <c r="L105"/>
      <c r="M105"/>
      <c r="O105" s="10"/>
      <c r="P105" s="10"/>
      <c r="Q105" s="10"/>
    </row>
    <row r="106" spans="2:17" s="11" customFormat="1" ht="12.75" customHeight="1">
      <c r="B106" s="6"/>
      <c r="C106"/>
      <c r="D106"/>
      <c r="E106" s="69"/>
      <c r="F106" s="69"/>
      <c r="G106"/>
      <c r="H106"/>
      <c r="I106" s="13"/>
      <c r="J106"/>
      <c r="K106"/>
      <c r="L106"/>
      <c r="M106"/>
      <c r="O106" s="10"/>
      <c r="P106" s="10"/>
      <c r="Q106" s="10"/>
    </row>
    <row r="107" spans="2:17" s="11" customFormat="1" ht="12.75" customHeight="1">
      <c r="B107" s="6"/>
      <c r="C107"/>
      <c r="D107"/>
      <c r="E107" s="69"/>
      <c r="F107" s="69"/>
      <c r="G107"/>
      <c r="H107"/>
      <c r="I107" s="13"/>
      <c r="J107"/>
      <c r="K107"/>
      <c r="L107"/>
      <c r="M107"/>
      <c r="O107" s="10"/>
      <c r="P107" s="10"/>
      <c r="Q107" s="10"/>
    </row>
    <row r="108" spans="2:17" s="11" customFormat="1" ht="13.5" customHeight="1">
      <c r="B108" s="1"/>
      <c r="C108"/>
      <c r="D108"/>
      <c r="E108" s="69"/>
      <c r="F108" s="69"/>
      <c r="G108"/>
      <c r="H108"/>
      <c r="I108" s="13"/>
      <c r="J108"/>
      <c r="K108"/>
      <c r="L108"/>
      <c r="M108"/>
      <c r="O108" s="10"/>
      <c r="P108" s="10"/>
      <c r="Q108" s="10"/>
    </row>
    <row r="109" spans="2:17" s="11" customFormat="1" ht="12.75" customHeight="1">
      <c r="B109"/>
      <c r="C109"/>
      <c r="D109"/>
      <c r="E109" s="69"/>
      <c r="F109" s="69"/>
      <c r="G109"/>
      <c r="H109"/>
      <c r="I109" s="13"/>
      <c r="J109"/>
      <c r="K109"/>
      <c r="L109"/>
      <c r="M109"/>
      <c r="O109" s="10"/>
      <c r="P109" s="10"/>
      <c r="Q109" s="10"/>
    </row>
    <row r="110" spans="2:17" s="11" customFormat="1" ht="12.75" customHeight="1">
      <c r="B110"/>
      <c r="C110"/>
      <c r="D110"/>
      <c r="E110" s="69"/>
      <c r="F110" s="69"/>
      <c r="G110"/>
      <c r="H110"/>
      <c r="I110" s="13"/>
      <c r="J110"/>
      <c r="K110"/>
      <c r="L110"/>
      <c r="M110"/>
      <c r="O110" s="10"/>
      <c r="P110" s="10"/>
      <c r="Q110" s="10"/>
    </row>
    <row r="111" spans="2:17" s="11" customFormat="1" ht="13.5" customHeight="1">
      <c r="B111"/>
      <c r="C111"/>
      <c r="D111"/>
      <c r="E111" s="69"/>
      <c r="F111" s="69"/>
      <c r="G111"/>
      <c r="H111"/>
      <c r="I111" s="13"/>
      <c r="J111"/>
      <c r="K111"/>
      <c r="L111"/>
      <c r="M111"/>
      <c r="O111" s="10"/>
      <c r="P111" s="10"/>
      <c r="Q111" s="10"/>
    </row>
    <row r="112" spans="2:17" s="11" customFormat="1" ht="12.75" customHeight="1" thickBot="1">
      <c r="B112"/>
      <c r="C112"/>
      <c r="D112"/>
      <c r="E112" s="69"/>
      <c r="F112" s="69"/>
      <c r="G112"/>
      <c r="H112"/>
      <c r="I112" s="13"/>
      <c r="J112"/>
      <c r="K112"/>
      <c r="L112"/>
      <c r="M112"/>
      <c r="O112" s="10"/>
      <c r="P112" s="10"/>
      <c r="Q112" s="10"/>
    </row>
    <row r="113" spans="2:33" s="11" customFormat="1" ht="15" customHeight="1" thickBot="1">
      <c r="B113" s="118" t="s">
        <v>3</v>
      </c>
      <c r="C113" s="119"/>
      <c r="D113" s="120" t="s">
        <v>360</v>
      </c>
      <c r="E113" s="121"/>
      <c r="F113" s="127" t="s">
        <v>362</v>
      </c>
      <c r="G113" s="128"/>
      <c r="H113" s="129"/>
      <c r="I113" s="129"/>
      <c r="J113" s="129"/>
      <c r="K113" s="129"/>
      <c r="L113" s="129"/>
      <c r="M113"/>
      <c r="O113" s="10"/>
      <c r="P113" s="10"/>
      <c r="Q113" s="10"/>
    </row>
    <row r="114" spans="2:33" s="11" customFormat="1" ht="15" customHeight="1" thickBot="1">
      <c r="B114" s="118" t="s">
        <v>4</v>
      </c>
      <c r="C114" s="119"/>
      <c r="D114" s="124">
        <v>39487</v>
      </c>
      <c r="E114" s="125"/>
      <c r="F114" s="74"/>
      <c r="G114" s="23"/>
      <c r="H114" s="23"/>
      <c r="I114" s="13"/>
      <c r="J114"/>
      <c r="K114"/>
      <c r="L114"/>
      <c r="M114"/>
      <c r="O114" s="10"/>
      <c r="P114" s="10"/>
      <c r="Q114" s="10"/>
    </row>
    <row r="115" spans="2:33" s="11" customFormat="1" ht="15" customHeight="1" thickBot="1">
      <c r="B115" s="118" t="s">
        <v>5</v>
      </c>
      <c r="C115" s="119"/>
      <c r="D115" s="120" t="s">
        <v>279</v>
      </c>
      <c r="E115" s="125"/>
      <c r="F115" s="88" t="s">
        <v>74</v>
      </c>
      <c r="G115" s="27"/>
      <c r="H115" s="27"/>
      <c r="I115" s="89" t="s">
        <v>41</v>
      </c>
      <c r="J115" s="65"/>
      <c r="K115" s="27"/>
      <c r="L115" s="27"/>
      <c r="M115"/>
      <c r="O115" s="10"/>
      <c r="P115" s="10"/>
      <c r="Q115" s="10"/>
    </row>
    <row r="116" spans="2:33" s="11" customFormat="1" ht="15" customHeight="1" thickBot="1">
      <c r="B116" s="118" t="s">
        <v>85</v>
      </c>
      <c r="C116" s="119"/>
      <c r="D116" s="120" t="s">
        <v>361</v>
      </c>
      <c r="E116" s="121"/>
      <c r="F116" s="69"/>
      <c r="G116" s="13"/>
      <c r="H116" s="13"/>
      <c r="I116" s="13"/>
      <c r="J116"/>
      <c r="K116"/>
      <c r="L116"/>
      <c r="M116"/>
      <c r="O116" s="10"/>
      <c r="P116" s="10"/>
      <c r="Q116" s="10"/>
    </row>
    <row r="117" spans="2:33" s="11" customFormat="1" ht="15" customHeight="1">
      <c r="B117" s="6"/>
      <c r="C117" s="6"/>
      <c r="D117" s="6"/>
      <c r="E117" s="70"/>
      <c r="F117" s="70"/>
      <c r="G117" s="6"/>
      <c r="H117" s="6"/>
      <c r="I117" s="13"/>
      <c r="J117"/>
      <c r="K117"/>
      <c r="L117"/>
      <c r="M117"/>
      <c r="O117" s="10"/>
      <c r="P117" s="10"/>
      <c r="Q117" s="10"/>
    </row>
    <row r="118" spans="2:33" s="11" customFormat="1" ht="15" customHeight="1">
      <c r="B118" s="122" t="s">
        <v>86</v>
      </c>
      <c r="C118" s="123"/>
      <c r="D118" s="123"/>
      <c r="E118" s="123"/>
      <c r="F118" s="123"/>
      <c r="G118" s="123"/>
      <c r="H118" s="123"/>
      <c r="I118" s="123"/>
      <c r="J118" s="123"/>
      <c r="K118" s="123"/>
    </row>
    <row r="119" spans="2:33" s="68" customFormat="1" ht="12.75" customHeight="1">
      <c r="B119" s="66"/>
      <c r="C119" s="67"/>
      <c r="D119" s="67"/>
      <c r="E119" s="73"/>
      <c r="F119" s="73"/>
      <c r="G119" s="67"/>
      <c r="H119" s="67"/>
      <c r="I119" s="67"/>
      <c r="J119" s="67"/>
      <c r="K119" s="67"/>
      <c r="L119" s="67"/>
      <c r="M119" s="67"/>
      <c r="N119" s="78"/>
      <c r="O119" s="17"/>
      <c r="P119" s="17"/>
      <c r="Q119" s="17"/>
    </row>
    <row r="120" spans="2:33" s="11" customFormat="1" ht="12.75" customHeight="1">
      <c r="B120" s="17"/>
      <c r="C120" s="10"/>
      <c r="D120" s="10"/>
      <c r="E120" s="72"/>
      <c r="F120" s="72"/>
      <c r="G120" s="10"/>
      <c r="H120" s="12"/>
      <c r="I120" s="10"/>
      <c r="M120" s="84" t="s">
        <v>92</v>
      </c>
      <c r="N120" s="85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</row>
    <row r="121" spans="2:33" s="11" customFormat="1" ht="13.5" customHeight="1">
      <c r="B121"/>
      <c r="C121" s="2" t="s">
        <v>7</v>
      </c>
      <c r="D121" s="2" t="s">
        <v>62</v>
      </c>
      <c r="E121" s="2" t="s">
        <v>72</v>
      </c>
      <c r="F121" s="2" t="s">
        <v>70</v>
      </c>
      <c r="G121" s="2" t="s">
        <v>71</v>
      </c>
      <c r="H121" s="7" t="s">
        <v>2</v>
      </c>
      <c r="L121" s="9"/>
      <c r="M121" s="84" t="s">
        <v>70</v>
      </c>
      <c r="N121" s="85" t="s">
        <v>277</v>
      </c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</row>
    <row r="122" spans="2:33" s="11" customFormat="1" ht="12.75" customHeight="1">
      <c r="B122"/>
      <c r="C122"/>
      <c r="D122"/>
      <c r="E122" s="69"/>
      <c r="F122" s="69"/>
      <c r="G122"/>
      <c r="H122" s="13"/>
      <c r="L122" s="10"/>
      <c r="M122" s="141" t="s">
        <v>50</v>
      </c>
      <c r="N122" s="142">
        <v>365</v>
      </c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</row>
    <row r="123" spans="2:33" s="11" customFormat="1" ht="12.75" customHeight="1">
      <c r="B123"/>
      <c r="C123" s="8">
        <v>1</v>
      </c>
      <c r="D123" s="115">
        <v>196</v>
      </c>
      <c r="E123" s="115" t="s">
        <v>598</v>
      </c>
      <c r="F123" s="115" t="s">
        <v>53</v>
      </c>
      <c r="G123" s="116">
        <v>5.9375000000000009E-3</v>
      </c>
      <c r="H123">
        <v>150</v>
      </c>
      <c r="L123" s="10"/>
      <c r="M123" s="143" t="s">
        <v>51</v>
      </c>
      <c r="N123" s="144">
        <v>312</v>
      </c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2:33" s="11" customFormat="1" ht="13.5" customHeight="1">
      <c r="B124"/>
      <c r="C124" s="8">
        <v>2</v>
      </c>
      <c r="D124" s="115">
        <v>361</v>
      </c>
      <c r="E124" s="115" t="s">
        <v>717</v>
      </c>
      <c r="F124" s="115" t="s">
        <v>53</v>
      </c>
      <c r="G124" s="116">
        <v>6.030092592592593E-3</v>
      </c>
      <c r="H124">
        <v>140</v>
      </c>
      <c r="L124" s="10"/>
      <c r="M124" s="143" t="s">
        <v>570</v>
      </c>
      <c r="N124" s="144">
        <v>603</v>
      </c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</row>
    <row r="125" spans="2:33" s="11" customFormat="1" ht="12.75" customHeight="1">
      <c r="B125"/>
      <c r="C125" s="3">
        <v>3</v>
      </c>
      <c r="D125" s="115">
        <v>329</v>
      </c>
      <c r="E125" s="115" t="s">
        <v>614</v>
      </c>
      <c r="F125" s="115" t="s">
        <v>55</v>
      </c>
      <c r="G125" s="116">
        <v>6.053240740740741E-3</v>
      </c>
      <c r="H125">
        <v>130</v>
      </c>
      <c r="L125" s="72"/>
      <c r="M125" s="143" t="s">
        <v>573</v>
      </c>
      <c r="N125" s="144">
        <v>466</v>
      </c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</row>
    <row r="126" spans="2:33" s="11" customFormat="1" ht="12.75" customHeight="1">
      <c r="B126"/>
      <c r="C126" s="3">
        <v>4</v>
      </c>
      <c r="D126" s="115">
        <v>157</v>
      </c>
      <c r="E126" s="115" t="s">
        <v>718</v>
      </c>
      <c r="F126" s="115" t="s">
        <v>570</v>
      </c>
      <c r="G126" s="116">
        <v>6.076388888888889E-3</v>
      </c>
      <c r="H126">
        <v>125</v>
      </c>
      <c r="L126" s="72"/>
      <c r="M126" s="143" t="s">
        <v>53</v>
      </c>
      <c r="N126" s="144">
        <v>646</v>
      </c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2:33" s="11" customFormat="1" ht="13.5" customHeight="1">
      <c r="B127"/>
      <c r="C127" s="8">
        <v>5</v>
      </c>
      <c r="D127" s="115">
        <v>114</v>
      </c>
      <c r="E127" s="115" t="s">
        <v>599</v>
      </c>
      <c r="F127" s="115" t="s">
        <v>53</v>
      </c>
      <c r="G127" s="116">
        <v>6.168981481481481E-3</v>
      </c>
      <c r="H127">
        <v>120</v>
      </c>
      <c r="L127" s="72"/>
      <c r="M127" s="143" t="s">
        <v>563</v>
      </c>
      <c r="N127" s="144">
        <v>80</v>
      </c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</row>
    <row r="128" spans="2:33" s="11" customFormat="1" ht="12.75" customHeight="1">
      <c r="B128" s="1"/>
      <c r="C128" s="8">
        <v>6</v>
      </c>
      <c r="D128" s="115">
        <v>456</v>
      </c>
      <c r="E128" s="115" t="s">
        <v>719</v>
      </c>
      <c r="F128" s="115" t="s">
        <v>168</v>
      </c>
      <c r="G128" s="116">
        <v>6.2499999999999995E-3</v>
      </c>
      <c r="H128">
        <v>115</v>
      </c>
      <c r="L128" s="72"/>
      <c r="M128" s="143" t="s">
        <v>168</v>
      </c>
      <c r="N128" s="144">
        <v>115</v>
      </c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</row>
    <row r="129" spans="2:33" s="11" customFormat="1" ht="13.5" customHeight="1">
      <c r="B129"/>
      <c r="C129" s="3">
        <v>8</v>
      </c>
      <c r="D129" s="115">
        <v>41</v>
      </c>
      <c r="E129" s="115" t="s">
        <v>602</v>
      </c>
      <c r="F129" s="115" t="s">
        <v>51</v>
      </c>
      <c r="G129" s="116">
        <v>6.3310185185185197E-3</v>
      </c>
      <c r="H129">
        <v>110</v>
      </c>
      <c r="L129" s="72"/>
      <c r="M129" s="143" t="s">
        <v>55</v>
      </c>
      <c r="N129" s="144">
        <v>275</v>
      </c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</row>
    <row r="130" spans="2:33" s="11" customFormat="1" ht="12.75" customHeight="1">
      <c r="B130"/>
      <c r="C130" s="8">
        <v>10</v>
      </c>
      <c r="D130" s="115">
        <v>466</v>
      </c>
      <c r="E130" s="115" t="s">
        <v>600</v>
      </c>
      <c r="F130" s="115" t="s">
        <v>573</v>
      </c>
      <c r="G130" s="116">
        <v>6.3310185185185197E-3</v>
      </c>
      <c r="H130">
        <v>108</v>
      </c>
      <c r="L130" s="72"/>
      <c r="M130" s="143" t="s">
        <v>355</v>
      </c>
      <c r="N130" s="144">
        <v>77</v>
      </c>
      <c r="O130" s="10"/>
      <c r="P130" s="10"/>
    </row>
    <row r="131" spans="2:33" s="11" customFormat="1">
      <c r="B131"/>
      <c r="C131" s="8">
        <v>11</v>
      </c>
      <c r="D131" s="115">
        <v>471</v>
      </c>
      <c r="E131" s="115" t="s">
        <v>597</v>
      </c>
      <c r="F131" s="115" t="s">
        <v>50</v>
      </c>
      <c r="G131" s="116">
        <v>6.3541666666666668E-3</v>
      </c>
      <c r="H131">
        <v>106</v>
      </c>
      <c r="L131" s="72"/>
      <c r="M131" s="143" t="s">
        <v>580</v>
      </c>
      <c r="N131" s="144">
        <v>96</v>
      </c>
      <c r="O131" s="10"/>
      <c r="P131" s="10"/>
    </row>
    <row r="132" spans="2:33" s="11" customFormat="1" ht="12.75" customHeight="1">
      <c r="B132"/>
      <c r="C132" s="3">
        <v>12</v>
      </c>
      <c r="D132" s="115">
        <v>470</v>
      </c>
      <c r="E132" s="115" t="s">
        <v>603</v>
      </c>
      <c r="F132" s="115" t="s">
        <v>50</v>
      </c>
      <c r="G132" s="116">
        <v>6.4699074074074069E-3</v>
      </c>
      <c r="H132">
        <v>104</v>
      </c>
      <c r="L132" s="72"/>
      <c r="M132" s="86" t="s">
        <v>84</v>
      </c>
      <c r="N132" s="87">
        <v>3035</v>
      </c>
      <c r="O132" s="10"/>
      <c r="P132" s="10"/>
    </row>
    <row r="133" spans="2:33" s="11" customFormat="1" ht="13.5" customHeight="1">
      <c r="B133"/>
      <c r="C133" s="10"/>
      <c r="D133" s="115">
        <v>262</v>
      </c>
      <c r="E133" s="115" t="s">
        <v>601</v>
      </c>
      <c r="F133" s="115" t="s">
        <v>51</v>
      </c>
      <c r="G133" s="116">
        <v>6.7361111111111103E-3</v>
      </c>
      <c r="H133">
        <v>102</v>
      </c>
      <c r="L133" s="72"/>
      <c r="M133" s="77"/>
      <c r="N133" s="82"/>
      <c r="O133" s="10"/>
      <c r="P133" s="10"/>
    </row>
    <row r="134" spans="2:33" s="11" customFormat="1" ht="12.75" customHeight="1">
      <c r="B134"/>
      <c r="C134" s="17"/>
      <c r="D134" s="115">
        <v>503</v>
      </c>
      <c r="E134" s="115" t="s">
        <v>604</v>
      </c>
      <c r="F134" s="115" t="s">
        <v>51</v>
      </c>
      <c r="G134" s="116">
        <v>6.7361111111111103E-3</v>
      </c>
      <c r="H134">
        <v>100</v>
      </c>
      <c r="L134" s="72"/>
      <c r="M134" s="77"/>
      <c r="N134" s="82"/>
      <c r="O134" s="10"/>
      <c r="P134" s="10"/>
    </row>
    <row r="135" spans="2:33" s="11" customFormat="1" ht="12.75" customHeight="1">
      <c r="B135" s="10"/>
      <c r="C135" s="17"/>
      <c r="D135" s="115">
        <v>159</v>
      </c>
      <c r="E135" s="115" t="s">
        <v>605</v>
      </c>
      <c r="F135" s="115" t="s">
        <v>570</v>
      </c>
      <c r="G135" s="116">
        <v>6.7939814814814816E-3</v>
      </c>
      <c r="H135">
        <v>98</v>
      </c>
      <c r="I135" s="10"/>
      <c r="L135" s="72"/>
      <c r="M135" s="77"/>
      <c r="N135" s="82"/>
      <c r="O135" s="10"/>
      <c r="P135" s="10"/>
    </row>
    <row r="136" spans="2:33" s="11" customFormat="1" ht="13.5" customHeight="1">
      <c r="B136" s="10"/>
      <c r="C136" s="17"/>
      <c r="D136" s="115">
        <v>351</v>
      </c>
      <c r="E136" s="115" t="s">
        <v>610</v>
      </c>
      <c r="F136" s="115" t="s">
        <v>580</v>
      </c>
      <c r="G136" s="116">
        <v>6.8171296296296287E-3</v>
      </c>
      <c r="H136">
        <v>96</v>
      </c>
      <c r="I136" s="10"/>
      <c r="L136" s="72"/>
      <c r="M136" s="77"/>
      <c r="N136" s="82"/>
      <c r="O136" s="10"/>
      <c r="P136" s="10"/>
    </row>
    <row r="137" spans="2:33" s="11" customFormat="1" ht="12.75" customHeight="1">
      <c r="B137" s="10"/>
      <c r="C137" s="17"/>
      <c r="D137" s="115">
        <v>428</v>
      </c>
      <c r="E137" s="115" t="s">
        <v>615</v>
      </c>
      <c r="F137" s="115" t="s">
        <v>573</v>
      </c>
      <c r="G137" s="116">
        <v>6.851851851851852E-3</v>
      </c>
      <c r="H137">
        <v>94</v>
      </c>
      <c r="I137" s="10"/>
      <c r="L137" s="72"/>
      <c r="M137" s="77"/>
      <c r="N137" s="82"/>
      <c r="O137" s="10"/>
      <c r="P137" s="10"/>
    </row>
    <row r="138" spans="2:33" s="11" customFormat="1" ht="13.5" customHeight="1">
      <c r="B138" s="17"/>
      <c r="D138" s="115">
        <v>9</v>
      </c>
      <c r="E138" s="115" t="s">
        <v>607</v>
      </c>
      <c r="F138" s="115" t="s">
        <v>573</v>
      </c>
      <c r="G138" s="116">
        <v>6.875E-3</v>
      </c>
      <c r="H138">
        <v>92</v>
      </c>
      <c r="I138" s="10"/>
      <c r="L138" s="72"/>
      <c r="M138" s="77"/>
      <c r="N138" s="82"/>
      <c r="O138" s="10"/>
      <c r="P138" s="10"/>
    </row>
    <row r="139" spans="2:33" s="11" customFormat="1" ht="12.75" customHeight="1">
      <c r="B139" s="17"/>
      <c r="D139" s="115">
        <v>527</v>
      </c>
      <c r="E139" s="115" t="s">
        <v>612</v>
      </c>
      <c r="F139" s="115" t="s">
        <v>570</v>
      </c>
      <c r="G139" s="116">
        <v>6.8865740740740736E-3</v>
      </c>
      <c r="H139">
        <v>90</v>
      </c>
      <c r="I139" s="10"/>
      <c r="N139" s="10"/>
      <c r="O139" s="10"/>
      <c r="P139" s="10"/>
    </row>
    <row r="140" spans="2:33" s="11" customFormat="1">
      <c r="B140" s="17"/>
      <c r="C140" s="10"/>
      <c r="D140" s="115">
        <v>5372</v>
      </c>
      <c r="E140" s="115" t="s">
        <v>720</v>
      </c>
      <c r="F140" s="115" t="s">
        <v>573</v>
      </c>
      <c r="G140" s="116">
        <v>6.9212962962962969E-3</v>
      </c>
      <c r="H140">
        <v>88</v>
      </c>
      <c r="I140" s="12"/>
      <c r="J140" s="10"/>
      <c r="O140" s="10"/>
      <c r="P140" s="10"/>
      <c r="Q140" s="10"/>
    </row>
    <row r="141" spans="2:33" s="11" customFormat="1">
      <c r="B141" s="17"/>
      <c r="C141" s="10"/>
      <c r="D141" s="115">
        <v>473</v>
      </c>
      <c r="E141" s="115" t="s">
        <v>608</v>
      </c>
      <c r="F141" s="115" t="s">
        <v>53</v>
      </c>
      <c r="G141" s="116">
        <v>7.0254629629629634E-3</v>
      </c>
      <c r="H141">
        <v>86</v>
      </c>
      <c r="I141" s="12"/>
      <c r="J141" s="10"/>
      <c r="O141" s="10"/>
      <c r="P141" s="10"/>
      <c r="Q141" s="10"/>
    </row>
    <row r="142" spans="2:33" s="11" customFormat="1">
      <c r="B142" s="17"/>
      <c r="C142" s="10"/>
      <c r="D142" s="115">
        <v>464</v>
      </c>
      <c r="E142" s="115" t="s">
        <v>606</v>
      </c>
      <c r="F142" s="115" t="s">
        <v>573</v>
      </c>
      <c r="G142" s="116">
        <v>7.1759259259259259E-3</v>
      </c>
      <c r="H142">
        <v>84</v>
      </c>
      <c r="I142" s="12"/>
      <c r="J142" s="10"/>
      <c r="O142" s="10"/>
      <c r="P142" s="10"/>
      <c r="Q142" s="10"/>
    </row>
    <row r="143" spans="2:33" s="11" customFormat="1">
      <c r="B143" s="17"/>
      <c r="C143" s="10"/>
      <c r="D143" s="115">
        <v>401</v>
      </c>
      <c r="E143" s="115" t="s">
        <v>611</v>
      </c>
      <c r="F143" s="115" t="s">
        <v>50</v>
      </c>
      <c r="G143" s="116">
        <v>7.2569444444444443E-3</v>
      </c>
      <c r="H143">
        <v>82</v>
      </c>
      <c r="I143" s="12"/>
      <c r="J143" s="10"/>
      <c r="O143" s="10"/>
      <c r="P143" s="10"/>
      <c r="Q143" s="10"/>
    </row>
    <row r="144" spans="2:33" s="11" customFormat="1">
      <c r="B144" s="10"/>
      <c r="C144" s="10"/>
      <c r="D144" s="115">
        <v>337</v>
      </c>
      <c r="E144" s="115" t="s">
        <v>609</v>
      </c>
      <c r="F144" s="115" t="s">
        <v>563</v>
      </c>
      <c r="G144" s="116">
        <v>7.3032407407407412E-3</v>
      </c>
      <c r="H144">
        <v>80</v>
      </c>
      <c r="I144" s="12"/>
      <c r="J144" s="10"/>
      <c r="O144" s="10"/>
      <c r="P144" s="10"/>
      <c r="Q144" s="10"/>
    </row>
    <row r="145" spans="2:17" s="11" customFormat="1">
      <c r="B145" s="10"/>
      <c r="C145" s="10"/>
      <c r="D145" s="115">
        <v>108</v>
      </c>
      <c r="E145" s="115" t="s">
        <v>721</v>
      </c>
      <c r="F145" s="115" t="s">
        <v>53</v>
      </c>
      <c r="G145" s="116">
        <v>7.5347222222222213E-3</v>
      </c>
      <c r="H145">
        <v>78</v>
      </c>
      <c r="I145" s="12"/>
      <c r="J145" s="10"/>
      <c r="O145" s="10"/>
      <c r="P145" s="10"/>
      <c r="Q145" s="10"/>
    </row>
    <row r="146" spans="2:17" s="11" customFormat="1">
      <c r="B146" s="17"/>
      <c r="C146" s="10"/>
      <c r="D146" s="115">
        <v>479</v>
      </c>
      <c r="E146" s="115" t="s">
        <v>722</v>
      </c>
      <c r="F146" s="115" t="s">
        <v>355</v>
      </c>
      <c r="G146" s="116">
        <v>7.5462962962962966E-3</v>
      </c>
      <c r="H146">
        <v>77</v>
      </c>
      <c r="I146" s="12"/>
      <c r="J146" s="10"/>
      <c r="O146" s="10"/>
      <c r="P146" s="10"/>
      <c r="Q146" s="10"/>
    </row>
    <row r="147" spans="2:17" s="11" customFormat="1">
      <c r="B147" s="10"/>
      <c r="C147" s="10"/>
      <c r="D147" s="115">
        <v>509</v>
      </c>
      <c r="E147" s="115" t="s">
        <v>617</v>
      </c>
      <c r="F147" s="115" t="s">
        <v>55</v>
      </c>
      <c r="G147" s="116">
        <v>7.6504629629629631E-3</v>
      </c>
      <c r="H147">
        <v>76</v>
      </c>
      <c r="I147" s="12"/>
      <c r="J147" s="10"/>
      <c r="O147" s="10"/>
      <c r="P147" s="10"/>
      <c r="Q147" s="10"/>
    </row>
    <row r="148" spans="2:17" s="11" customFormat="1">
      <c r="B148" s="10"/>
      <c r="C148" s="10"/>
      <c r="D148" s="115">
        <v>425</v>
      </c>
      <c r="E148" s="115" t="s">
        <v>613</v>
      </c>
      <c r="F148" s="115" t="s">
        <v>570</v>
      </c>
      <c r="G148" s="116">
        <v>7.9398148148148145E-3</v>
      </c>
      <c r="H148">
        <v>75</v>
      </c>
      <c r="I148" s="12"/>
      <c r="J148" s="10"/>
      <c r="O148" s="10"/>
      <c r="P148" s="10"/>
      <c r="Q148" s="10"/>
    </row>
    <row r="149" spans="2:17" s="11" customFormat="1">
      <c r="B149" s="10"/>
      <c r="C149" s="10"/>
      <c r="D149" s="115">
        <v>154</v>
      </c>
      <c r="E149" s="115" t="s">
        <v>618</v>
      </c>
      <c r="F149" s="115" t="s">
        <v>570</v>
      </c>
      <c r="G149" s="116">
        <v>7.9861111111111122E-3</v>
      </c>
      <c r="H149">
        <v>74</v>
      </c>
      <c r="I149" s="12"/>
      <c r="J149" s="10"/>
      <c r="O149" s="10"/>
      <c r="P149" s="10"/>
      <c r="Q149" s="10"/>
    </row>
    <row r="150" spans="2:17" s="11" customFormat="1">
      <c r="B150" s="17"/>
      <c r="C150" s="10"/>
      <c r="D150" s="115">
        <v>469</v>
      </c>
      <c r="E150" s="115" t="s">
        <v>619</v>
      </c>
      <c r="F150" s="115" t="s">
        <v>50</v>
      </c>
      <c r="G150" s="116">
        <v>8.0555555555555554E-3</v>
      </c>
      <c r="H150">
        <v>73</v>
      </c>
      <c r="I150" s="12"/>
      <c r="J150" s="10"/>
      <c r="O150" s="10"/>
      <c r="P150" s="10"/>
      <c r="Q150" s="10"/>
    </row>
    <row r="151" spans="2:17" s="11" customFormat="1">
      <c r="B151" s="17"/>
      <c r="C151" s="10"/>
      <c r="D151" s="115">
        <v>291</v>
      </c>
      <c r="E151" s="115" t="s">
        <v>616</v>
      </c>
      <c r="F151" s="115" t="s">
        <v>53</v>
      </c>
      <c r="G151" s="116">
        <v>8.0787037037037043E-3</v>
      </c>
      <c r="H151">
        <v>72</v>
      </c>
      <c r="I151" s="12"/>
      <c r="J151" s="10"/>
      <c r="O151" s="10"/>
      <c r="P151" s="10"/>
      <c r="Q151" s="10"/>
    </row>
    <row r="152" spans="2:17" s="11" customFormat="1">
      <c r="B152" s="17"/>
      <c r="C152" s="10"/>
      <c r="D152" s="115">
        <v>160</v>
      </c>
      <c r="E152" s="115" t="s">
        <v>622</v>
      </c>
      <c r="F152" s="115" t="s">
        <v>570</v>
      </c>
      <c r="G152" s="116">
        <v>8.5763888888888886E-3</v>
      </c>
      <c r="H152">
        <v>71</v>
      </c>
      <c r="I152" s="12"/>
      <c r="J152" s="10"/>
      <c r="O152" s="10"/>
      <c r="P152" s="10"/>
      <c r="Q152" s="10"/>
    </row>
    <row r="153" spans="2:17" s="11" customFormat="1">
      <c r="B153" s="10"/>
      <c r="C153" s="10"/>
      <c r="D153" s="115">
        <v>158</v>
      </c>
      <c r="E153" s="115" t="s">
        <v>621</v>
      </c>
      <c r="F153" s="115" t="s">
        <v>570</v>
      </c>
      <c r="G153" s="116">
        <v>9.8148148148148144E-3</v>
      </c>
      <c r="H153">
        <v>70</v>
      </c>
      <c r="I153" s="12"/>
      <c r="J153" s="10"/>
      <c r="O153" s="10"/>
      <c r="P153" s="10"/>
      <c r="Q153" s="10"/>
    </row>
    <row r="154" spans="2:17" s="11" customFormat="1">
      <c r="B154" s="10"/>
      <c r="C154" s="10"/>
      <c r="D154" s="115">
        <v>245</v>
      </c>
      <c r="E154" s="115" t="s">
        <v>620</v>
      </c>
      <c r="F154" s="115" t="s">
        <v>55</v>
      </c>
      <c r="G154" s="116">
        <v>1.0092592592592592E-2</v>
      </c>
      <c r="H154">
        <v>69</v>
      </c>
      <c r="I154" s="12"/>
      <c r="J154" s="10"/>
      <c r="O154" s="10"/>
      <c r="P154" s="10"/>
      <c r="Q154" s="10"/>
    </row>
    <row r="155" spans="2:17" s="11" customFormat="1">
      <c r="B155" s="10"/>
      <c r="C155" s="10"/>
      <c r="D155" s="10"/>
      <c r="E155" s="72"/>
      <c r="F155" s="72"/>
      <c r="G155" s="10"/>
      <c r="H155" s="10"/>
      <c r="I155" s="12"/>
      <c r="J155" s="10"/>
      <c r="O155" s="10"/>
      <c r="P155" s="10"/>
      <c r="Q155" s="10"/>
    </row>
    <row r="156" spans="2:17" s="11" customFormat="1">
      <c r="B156" s="10"/>
      <c r="C156" s="10"/>
      <c r="D156" s="10"/>
      <c r="E156" s="72"/>
      <c r="F156" s="72"/>
      <c r="G156" s="10"/>
      <c r="H156" s="10"/>
      <c r="I156" s="12"/>
      <c r="J156" s="10"/>
      <c r="O156" s="10"/>
      <c r="P156" s="10"/>
      <c r="Q156" s="10"/>
    </row>
    <row r="157" spans="2:17" s="11" customFormat="1">
      <c r="B157" s="10"/>
      <c r="C157" s="10"/>
      <c r="D157" s="10"/>
      <c r="E157" s="72"/>
      <c r="F157" s="72"/>
      <c r="G157" s="10"/>
      <c r="H157" s="10"/>
      <c r="I157" s="12"/>
      <c r="J157" s="10"/>
      <c r="O157" s="10"/>
      <c r="P157" s="10"/>
      <c r="Q157" s="10"/>
    </row>
    <row r="158" spans="2:17" s="11" customFormat="1">
      <c r="B158" s="10"/>
      <c r="C158" s="10"/>
      <c r="D158" s="10"/>
      <c r="E158" s="72"/>
      <c r="F158" s="72"/>
      <c r="G158" s="10"/>
      <c r="H158" s="10"/>
      <c r="I158" s="12"/>
      <c r="J158" s="10"/>
      <c r="O158" s="10"/>
      <c r="P158" s="10"/>
      <c r="Q158" s="10"/>
    </row>
    <row r="159" spans="2:17" s="11" customFormat="1">
      <c r="B159" s="17"/>
      <c r="C159" s="10"/>
      <c r="D159" s="10"/>
      <c r="E159" s="72"/>
      <c r="F159" s="72"/>
      <c r="G159" s="10"/>
      <c r="H159" s="10"/>
      <c r="I159" s="12"/>
      <c r="J159" s="10"/>
      <c r="O159" s="10"/>
      <c r="P159" s="10"/>
      <c r="Q159" s="10"/>
    </row>
    <row r="160" spans="2:17" s="11" customFormat="1">
      <c r="B160" s="17"/>
      <c r="C160" s="10"/>
      <c r="D160" s="10"/>
      <c r="E160" s="72"/>
      <c r="F160" s="72"/>
      <c r="G160" s="10"/>
      <c r="H160" s="10"/>
      <c r="I160" s="12"/>
      <c r="J160" s="10"/>
      <c r="O160" s="10"/>
      <c r="P160" s="10"/>
      <c r="Q160" s="10"/>
    </row>
    <row r="161" spans="2:17" s="11" customFormat="1">
      <c r="B161" s="17"/>
      <c r="C161" s="10"/>
      <c r="D161" s="10"/>
      <c r="E161" s="72"/>
      <c r="F161" s="72"/>
      <c r="G161" s="10"/>
      <c r="H161" s="10"/>
      <c r="I161" s="12"/>
      <c r="J161" s="10"/>
      <c r="O161" s="10"/>
      <c r="P161" s="10"/>
      <c r="Q161" s="10"/>
    </row>
    <row r="162" spans="2:17" s="11" customFormat="1">
      <c r="B162" s="17"/>
      <c r="C162" s="10"/>
      <c r="D162" s="10"/>
      <c r="E162" s="72"/>
      <c r="F162" s="72"/>
      <c r="G162" s="10"/>
      <c r="H162" s="10"/>
      <c r="I162" s="12"/>
      <c r="J162" s="10"/>
      <c r="O162" s="10"/>
      <c r="P162" s="10"/>
      <c r="Q162" s="10"/>
    </row>
    <row r="163" spans="2:17" s="11" customFormat="1">
      <c r="B163" s="17"/>
      <c r="C163" s="10"/>
      <c r="D163" s="10"/>
      <c r="E163" s="72"/>
      <c r="F163" s="72"/>
      <c r="G163" s="10"/>
      <c r="H163" s="10"/>
      <c r="I163" s="12"/>
      <c r="J163" s="10"/>
      <c r="O163" s="10"/>
      <c r="P163" s="10"/>
      <c r="Q163" s="10"/>
    </row>
    <row r="164" spans="2:17" s="11" customFormat="1">
      <c r="B164" s="17"/>
      <c r="C164" s="10"/>
      <c r="D164" s="10"/>
      <c r="E164" s="72"/>
      <c r="F164" s="72"/>
      <c r="G164" s="10"/>
      <c r="H164" s="10"/>
      <c r="I164" s="12"/>
      <c r="J164" s="10"/>
      <c r="O164" s="10"/>
      <c r="P164" s="10"/>
      <c r="Q164" s="10"/>
    </row>
    <row r="165" spans="2:17" s="11" customFormat="1">
      <c r="B165" s="10"/>
      <c r="C165" s="10"/>
      <c r="D165" s="10"/>
      <c r="E165" s="72"/>
      <c r="F165" s="72"/>
      <c r="G165" s="10"/>
      <c r="H165" s="10"/>
      <c r="I165" s="12"/>
      <c r="J165" s="10"/>
      <c r="O165" s="10"/>
      <c r="P165" s="10"/>
      <c r="Q165" s="10"/>
    </row>
    <row r="166" spans="2:17" s="11" customFormat="1">
      <c r="B166" s="10"/>
      <c r="C166" s="10"/>
      <c r="D166" s="10"/>
      <c r="E166" s="72"/>
      <c r="F166" s="72"/>
      <c r="G166" s="10"/>
      <c r="H166" s="10"/>
      <c r="I166" s="12"/>
      <c r="J166" s="10"/>
      <c r="O166" s="10"/>
      <c r="P166" s="10"/>
      <c r="Q166" s="10"/>
    </row>
    <row r="167" spans="2:17" s="11" customFormat="1">
      <c r="B167" s="10"/>
      <c r="C167" s="10"/>
      <c r="D167" s="10"/>
      <c r="E167" s="72"/>
      <c r="F167" s="72"/>
      <c r="G167" s="10"/>
      <c r="H167" s="10"/>
      <c r="I167" s="12"/>
      <c r="J167" s="10"/>
      <c r="O167" s="10"/>
      <c r="P167" s="10"/>
      <c r="Q167" s="10"/>
    </row>
    <row r="168" spans="2:17" s="11" customFormat="1">
      <c r="B168" s="10"/>
      <c r="C168" s="10"/>
      <c r="D168" s="10"/>
      <c r="E168" s="72"/>
      <c r="F168" s="72"/>
      <c r="G168" s="10"/>
      <c r="H168" s="10"/>
      <c r="I168" s="12"/>
      <c r="J168" s="10"/>
      <c r="O168" s="10"/>
      <c r="P168" s="10"/>
      <c r="Q168" s="10"/>
    </row>
    <row r="169" spans="2:17" s="11" customFormat="1">
      <c r="B169" s="10"/>
      <c r="C169" s="10"/>
      <c r="D169" s="10"/>
      <c r="E169" s="72"/>
      <c r="F169" s="72"/>
      <c r="G169" s="10"/>
      <c r="H169" s="10"/>
      <c r="I169" s="12"/>
      <c r="J169" s="10"/>
      <c r="O169" s="10"/>
      <c r="P169" s="10"/>
      <c r="Q169" s="10"/>
    </row>
    <row r="170" spans="2:17" s="11" customFormat="1">
      <c r="B170" s="10"/>
      <c r="C170" s="10"/>
      <c r="D170" s="10"/>
      <c r="E170" s="72"/>
      <c r="F170" s="72"/>
      <c r="G170" s="10"/>
      <c r="H170" s="10"/>
      <c r="I170" s="12"/>
      <c r="J170" s="10"/>
      <c r="O170" s="10"/>
      <c r="P170" s="10"/>
      <c r="Q170" s="10"/>
    </row>
    <row r="171" spans="2:17" s="11" customFormat="1">
      <c r="B171" s="10"/>
      <c r="C171" s="10"/>
      <c r="D171" s="10"/>
      <c r="E171" s="72"/>
      <c r="F171" s="72"/>
      <c r="G171" s="10"/>
      <c r="H171" s="10"/>
      <c r="I171" s="12"/>
      <c r="J171" s="10"/>
      <c r="O171" s="10"/>
      <c r="P171" s="10"/>
      <c r="Q171" s="10"/>
    </row>
    <row r="172" spans="2:17" s="11" customFormat="1">
      <c r="B172" s="10"/>
      <c r="C172" s="10"/>
      <c r="D172" s="10"/>
      <c r="E172" s="72"/>
      <c r="F172" s="72"/>
      <c r="G172" s="10"/>
      <c r="H172" s="10"/>
      <c r="I172" s="12"/>
      <c r="J172" s="10"/>
      <c r="O172" s="10"/>
      <c r="P172" s="10"/>
      <c r="Q172" s="10"/>
    </row>
    <row r="173" spans="2:17" s="11" customFormat="1">
      <c r="B173" s="10"/>
      <c r="C173" s="10"/>
      <c r="D173" s="10"/>
      <c r="E173" s="72"/>
      <c r="F173" s="72"/>
      <c r="G173" s="10"/>
      <c r="H173" s="10"/>
      <c r="I173" s="12"/>
      <c r="J173" s="10"/>
      <c r="O173" s="10"/>
      <c r="P173" s="10"/>
      <c r="Q173" s="10"/>
    </row>
    <row r="174" spans="2:17" s="11" customFormat="1">
      <c r="B174" s="10"/>
      <c r="C174" s="10"/>
      <c r="D174" s="10"/>
      <c r="E174" s="72"/>
      <c r="F174" s="72"/>
      <c r="G174" s="10"/>
      <c r="H174" s="10"/>
      <c r="I174" s="12"/>
      <c r="J174" s="10"/>
      <c r="O174" s="10"/>
      <c r="P174" s="10"/>
      <c r="Q174" s="10"/>
    </row>
    <row r="175" spans="2:17" s="11" customFormat="1">
      <c r="B175" s="10"/>
      <c r="C175" s="10"/>
      <c r="D175" s="10"/>
      <c r="E175" s="72"/>
      <c r="F175" s="72"/>
      <c r="G175" s="10"/>
      <c r="H175" s="10"/>
      <c r="I175" s="12"/>
      <c r="J175" s="10"/>
      <c r="O175" s="10"/>
      <c r="P175" s="10"/>
      <c r="Q175" s="10"/>
    </row>
    <row r="176" spans="2:17" s="11" customFormat="1">
      <c r="B176" s="17"/>
      <c r="C176" s="10"/>
      <c r="D176" s="10"/>
      <c r="E176" s="72"/>
      <c r="F176" s="72"/>
      <c r="G176" s="10"/>
      <c r="H176" s="10"/>
      <c r="I176" s="12"/>
      <c r="J176" s="10"/>
      <c r="O176" s="10"/>
      <c r="P176" s="10"/>
      <c r="Q176" s="10"/>
    </row>
    <row r="177" spans="2:17" s="11" customFormat="1">
      <c r="B177" s="17"/>
      <c r="C177" s="10"/>
      <c r="D177" s="10"/>
      <c r="E177" s="72"/>
      <c r="F177" s="72"/>
      <c r="G177" s="10"/>
      <c r="H177" s="10"/>
      <c r="I177" s="12"/>
      <c r="J177" s="10"/>
      <c r="O177" s="10"/>
      <c r="P177" s="10"/>
      <c r="Q177" s="10"/>
    </row>
    <row r="178" spans="2:17" s="11" customFormat="1">
      <c r="B178" s="17"/>
      <c r="C178" s="10"/>
      <c r="D178" s="10"/>
      <c r="E178" s="72"/>
      <c r="F178" s="72"/>
      <c r="G178" s="10"/>
      <c r="H178" s="10"/>
      <c r="I178" s="12"/>
      <c r="J178" s="10"/>
      <c r="O178" s="10"/>
      <c r="P178" s="10"/>
      <c r="Q178" s="10"/>
    </row>
    <row r="179" spans="2:17" s="11" customFormat="1">
      <c r="B179" s="10"/>
      <c r="C179" s="10"/>
      <c r="D179" s="10"/>
      <c r="E179" s="72"/>
      <c r="F179" s="72"/>
      <c r="G179" s="10"/>
      <c r="H179" s="10"/>
      <c r="I179" s="12"/>
      <c r="J179" s="10"/>
      <c r="O179" s="10"/>
      <c r="P179" s="10"/>
      <c r="Q179" s="10"/>
    </row>
    <row r="180" spans="2:17" s="11" customFormat="1">
      <c r="B180" s="10"/>
      <c r="C180" s="10"/>
      <c r="D180" s="10"/>
      <c r="E180" s="72"/>
      <c r="F180" s="72"/>
      <c r="G180" s="10"/>
      <c r="H180" s="10"/>
      <c r="I180" s="12"/>
      <c r="J180" s="10"/>
      <c r="O180" s="10"/>
      <c r="P180" s="10"/>
      <c r="Q180" s="10"/>
    </row>
    <row r="181" spans="2:17" s="11" customFormat="1">
      <c r="B181" s="10"/>
      <c r="C181" s="10"/>
      <c r="D181" s="10"/>
      <c r="E181" s="72"/>
      <c r="F181" s="72"/>
      <c r="G181" s="10"/>
      <c r="H181" s="10"/>
      <c r="I181" s="12"/>
      <c r="J181" s="10"/>
      <c r="O181" s="10"/>
      <c r="P181" s="10"/>
      <c r="Q181" s="10"/>
    </row>
    <row r="182" spans="2:17" s="11" customFormat="1">
      <c r="B182" s="10"/>
      <c r="C182" s="10"/>
      <c r="D182" s="10"/>
      <c r="E182" s="72"/>
      <c r="F182" s="72"/>
      <c r="G182" s="10"/>
      <c r="H182" s="10"/>
      <c r="I182" s="12"/>
      <c r="J182" s="10"/>
      <c r="O182" s="10"/>
      <c r="P182" s="10"/>
      <c r="Q182" s="10"/>
    </row>
    <row r="183" spans="2:17" s="11" customFormat="1">
      <c r="B183" s="10"/>
      <c r="C183" s="10"/>
      <c r="D183" s="10"/>
      <c r="E183" s="72"/>
      <c r="F183" s="72"/>
      <c r="G183" s="10"/>
      <c r="H183" s="10"/>
      <c r="I183" s="12"/>
      <c r="J183" s="10"/>
      <c r="O183" s="10"/>
      <c r="P183" s="10"/>
      <c r="Q183" s="10"/>
    </row>
    <row r="184" spans="2:17" s="11" customFormat="1">
      <c r="B184" s="10"/>
      <c r="C184" s="10"/>
      <c r="D184" s="10"/>
      <c r="E184" s="72"/>
      <c r="F184" s="72"/>
      <c r="G184" s="10"/>
      <c r="H184" s="10"/>
      <c r="I184" s="12"/>
      <c r="J184" s="10"/>
      <c r="O184" s="10"/>
      <c r="P184" s="10"/>
      <c r="Q184" s="10"/>
    </row>
    <row r="185" spans="2:17" s="11" customFormat="1">
      <c r="B185" s="17"/>
      <c r="C185" s="10"/>
      <c r="D185" s="10"/>
      <c r="E185" s="72"/>
      <c r="F185" s="72"/>
      <c r="G185" s="10"/>
      <c r="H185" s="10"/>
      <c r="I185" s="12"/>
      <c r="J185" s="10"/>
      <c r="O185" s="10"/>
      <c r="P185" s="10"/>
      <c r="Q185" s="10"/>
    </row>
    <row r="186" spans="2:17" s="11" customFormat="1">
      <c r="B186" s="17"/>
      <c r="C186" s="10"/>
      <c r="D186" s="10"/>
      <c r="E186" s="72"/>
      <c r="F186" s="72"/>
      <c r="G186" s="10"/>
      <c r="H186" s="10"/>
      <c r="I186" s="12"/>
      <c r="J186" s="10"/>
      <c r="O186" s="10"/>
      <c r="P186" s="10"/>
      <c r="Q186" s="10"/>
    </row>
    <row r="187" spans="2:17" s="11" customFormat="1">
      <c r="B187" s="17"/>
      <c r="C187" s="10"/>
      <c r="D187" s="10"/>
      <c r="E187" s="72"/>
      <c r="F187" s="72"/>
      <c r="G187" s="10"/>
      <c r="H187" s="10"/>
      <c r="I187" s="12"/>
      <c r="J187" s="10"/>
      <c r="O187" s="10"/>
      <c r="P187" s="10"/>
      <c r="Q187" s="10"/>
    </row>
    <row r="188" spans="2:17" s="11" customFormat="1">
      <c r="B188" s="17"/>
      <c r="C188" s="10"/>
      <c r="D188" s="10"/>
      <c r="E188" s="72"/>
      <c r="F188" s="72"/>
      <c r="G188" s="10"/>
      <c r="H188" s="10"/>
      <c r="I188" s="12"/>
      <c r="J188" s="10"/>
      <c r="O188" s="10"/>
      <c r="P188" s="10"/>
      <c r="Q188" s="10"/>
    </row>
    <row r="189" spans="2:17" s="11" customFormat="1">
      <c r="B189" s="10"/>
      <c r="C189" s="10"/>
      <c r="D189" s="10"/>
      <c r="E189" s="72"/>
      <c r="F189" s="72"/>
      <c r="G189" s="10"/>
      <c r="H189" s="10"/>
      <c r="I189" s="12"/>
      <c r="J189" s="10"/>
      <c r="O189" s="10"/>
      <c r="P189" s="10"/>
      <c r="Q189" s="10"/>
    </row>
    <row r="190" spans="2:17" s="11" customFormat="1">
      <c r="B190" s="10"/>
      <c r="C190" s="10"/>
      <c r="D190" s="10"/>
      <c r="E190" s="72"/>
      <c r="F190" s="72"/>
      <c r="G190" s="10"/>
      <c r="H190" s="10"/>
      <c r="I190" s="12"/>
      <c r="J190" s="10"/>
      <c r="O190" s="10"/>
      <c r="P190" s="10"/>
      <c r="Q190" s="10"/>
    </row>
    <row r="191" spans="2:17" s="11" customFormat="1">
      <c r="B191" s="10"/>
      <c r="C191" s="10"/>
      <c r="D191" s="10"/>
      <c r="E191" s="72"/>
      <c r="F191" s="72"/>
      <c r="G191" s="10"/>
      <c r="H191" s="10"/>
      <c r="I191" s="12"/>
      <c r="J191" s="10"/>
      <c r="O191" s="10"/>
      <c r="P191" s="10"/>
      <c r="Q191" s="10"/>
    </row>
    <row r="192" spans="2:17" s="11" customFormat="1">
      <c r="B192" s="10"/>
      <c r="C192" s="10"/>
      <c r="D192" s="10"/>
      <c r="E192" s="72"/>
      <c r="F192" s="72"/>
      <c r="G192" s="10"/>
      <c r="H192" s="10"/>
      <c r="I192" s="12"/>
      <c r="J192" s="10"/>
      <c r="O192" s="10"/>
      <c r="P192" s="10"/>
      <c r="Q192" s="10"/>
    </row>
    <row r="193" spans="2:17" s="11" customFormat="1">
      <c r="B193" s="10"/>
      <c r="C193" s="10"/>
      <c r="D193" s="10"/>
      <c r="E193" s="72"/>
      <c r="F193" s="72"/>
      <c r="G193" s="10"/>
      <c r="H193" s="10"/>
      <c r="I193" s="12"/>
      <c r="J193" s="10"/>
      <c r="O193" s="10"/>
      <c r="P193" s="10"/>
      <c r="Q193" s="10"/>
    </row>
    <row r="194" spans="2:17" s="11" customFormat="1">
      <c r="B194" s="10"/>
      <c r="C194" s="10"/>
      <c r="D194" s="10"/>
      <c r="E194" s="72"/>
      <c r="F194" s="72"/>
      <c r="G194" s="10"/>
      <c r="H194" s="10"/>
      <c r="I194" s="12"/>
      <c r="J194" s="10"/>
      <c r="O194" s="10"/>
      <c r="P194" s="10"/>
      <c r="Q194" s="10"/>
    </row>
    <row r="195" spans="2:17" s="11" customFormat="1">
      <c r="B195" s="17"/>
      <c r="C195" s="10"/>
      <c r="D195" s="10"/>
      <c r="E195" s="72"/>
      <c r="F195" s="72"/>
      <c r="G195" s="10"/>
      <c r="H195" s="10"/>
      <c r="I195" s="12"/>
      <c r="J195" s="10"/>
      <c r="O195" s="10"/>
      <c r="P195" s="10"/>
      <c r="Q195" s="10"/>
    </row>
    <row r="196" spans="2:17" s="11" customFormat="1">
      <c r="B196" s="17"/>
      <c r="C196" s="10"/>
      <c r="D196" s="10"/>
      <c r="E196" s="72"/>
      <c r="F196" s="72"/>
      <c r="G196" s="10"/>
      <c r="H196" s="10"/>
      <c r="I196" s="12"/>
      <c r="J196" s="10"/>
      <c r="O196" s="10"/>
      <c r="P196" s="10"/>
      <c r="Q196" s="10"/>
    </row>
    <row r="197" spans="2:17" s="11" customFormat="1">
      <c r="B197" s="17"/>
      <c r="C197" s="10"/>
      <c r="D197" s="10"/>
      <c r="E197" s="72"/>
      <c r="F197" s="72"/>
      <c r="G197" s="10"/>
      <c r="H197" s="10"/>
      <c r="I197" s="12"/>
      <c r="J197" s="10"/>
      <c r="O197" s="10"/>
      <c r="P197" s="10"/>
      <c r="Q197" s="10"/>
    </row>
    <row r="198" spans="2:17" s="11" customFormat="1">
      <c r="B198" s="10"/>
      <c r="C198" s="10"/>
      <c r="D198" s="10"/>
      <c r="E198" s="72"/>
      <c r="F198" s="72"/>
      <c r="G198" s="10"/>
      <c r="H198" s="10"/>
      <c r="I198" s="12"/>
      <c r="J198" s="10"/>
      <c r="O198" s="10"/>
      <c r="P198" s="10"/>
      <c r="Q198" s="10"/>
    </row>
    <row r="199" spans="2:17" s="11" customFormat="1">
      <c r="B199" s="10"/>
      <c r="C199" s="10"/>
      <c r="D199" s="10"/>
      <c r="E199" s="72"/>
      <c r="F199" s="72"/>
      <c r="G199" s="10"/>
      <c r="H199" s="10"/>
      <c r="I199" s="12"/>
      <c r="J199" s="10"/>
      <c r="O199" s="10"/>
      <c r="P199" s="10"/>
      <c r="Q199" s="10"/>
    </row>
    <row r="200" spans="2:17" s="11" customFormat="1">
      <c r="E200" s="72"/>
      <c r="F200" s="72"/>
      <c r="I200" s="10"/>
      <c r="O200" s="10"/>
      <c r="P200" s="10"/>
      <c r="Q200" s="10"/>
    </row>
    <row r="201" spans="2:17" s="11" customFormat="1">
      <c r="E201" s="72"/>
      <c r="F201" s="72"/>
      <c r="I201" s="10"/>
      <c r="O201" s="10"/>
      <c r="P201" s="10"/>
      <c r="Q201" s="10"/>
    </row>
    <row r="202" spans="2:17" s="11" customFormat="1">
      <c r="E202" s="72"/>
      <c r="F202" s="72"/>
      <c r="I202" s="10"/>
      <c r="O202" s="10"/>
      <c r="P202" s="10"/>
      <c r="Q202" s="10"/>
    </row>
    <row r="203" spans="2:17" s="11" customFormat="1">
      <c r="E203" s="72"/>
      <c r="F203" s="72"/>
      <c r="I203" s="10"/>
      <c r="O203" s="10"/>
      <c r="P203" s="10"/>
      <c r="Q203" s="10"/>
    </row>
    <row r="204" spans="2:17" s="11" customFormat="1">
      <c r="E204" s="72"/>
      <c r="F204" s="72"/>
      <c r="I204" s="10"/>
      <c r="O204" s="10"/>
      <c r="P204" s="10"/>
      <c r="Q204" s="10"/>
    </row>
    <row r="205" spans="2:17" s="11" customFormat="1">
      <c r="E205" s="72"/>
      <c r="F205" s="72"/>
      <c r="I205" s="10"/>
      <c r="O205" s="10"/>
      <c r="P205" s="10"/>
      <c r="Q205" s="10"/>
    </row>
    <row r="206" spans="2:17" s="11" customFormat="1">
      <c r="E206" s="72"/>
      <c r="F206" s="72"/>
      <c r="I206" s="10"/>
      <c r="O206" s="10"/>
      <c r="P206" s="10"/>
      <c r="Q206" s="10"/>
    </row>
    <row r="207" spans="2:17" s="11" customFormat="1">
      <c r="E207" s="72"/>
      <c r="F207" s="72"/>
      <c r="I207" s="10"/>
      <c r="O207" s="10"/>
      <c r="P207" s="10"/>
      <c r="Q207" s="10"/>
    </row>
    <row r="208" spans="2:17" s="11" customFormat="1">
      <c r="E208" s="72"/>
      <c r="F208" s="72"/>
      <c r="I208" s="10"/>
      <c r="O208" s="10"/>
      <c r="P208" s="10"/>
      <c r="Q208" s="10"/>
    </row>
    <row r="209" spans="5:17" s="11" customFormat="1">
      <c r="E209" s="72"/>
      <c r="F209" s="72"/>
      <c r="I209" s="10"/>
      <c r="O209" s="10"/>
      <c r="P209" s="10"/>
      <c r="Q209" s="10"/>
    </row>
    <row r="210" spans="5:17" s="11" customFormat="1">
      <c r="E210" s="72"/>
      <c r="F210" s="72"/>
      <c r="I210" s="10"/>
      <c r="O210" s="10"/>
      <c r="P210" s="10"/>
      <c r="Q210" s="10"/>
    </row>
    <row r="211" spans="5:17" s="11" customFormat="1">
      <c r="E211" s="72"/>
      <c r="F211" s="72"/>
      <c r="I211" s="10"/>
      <c r="O211" s="10"/>
      <c r="P211" s="10"/>
      <c r="Q211" s="10"/>
    </row>
    <row r="212" spans="5:17" s="11" customFormat="1">
      <c r="E212" s="72"/>
      <c r="F212" s="72"/>
      <c r="I212" s="10"/>
      <c r="O212" s="10"/>
      <c r="P212" s="10"/>
      <c r="Q212" s="10"/>
    </row>
    <row r="213" spans="5:17" s="11" customFormat="1">
      <c r="E213" s="72"/>
      <c r="F213" s="72"/>
      <c r="I213" s="10"/>
      <c r="O213" s="10"/>
      <c r="P213" s="10"/>
      <c r="Q213" s="10"/>
    </row>
    <row r="214" spans="5:17" s="11" customFormat="1">
      <c r="E214" s="72"/>
      <c r="F214" s="72"/>
      <c r="I214" s="10"/>
      <c r="O214" s="10"/>
      <c r="P214" s="10"/>
      <c r="Q214" s="10"/>
    </row>
    <row r="215" spans="5:17" s="11" customFormat="1">
      <c r="E215" s="72"/>
      <c r="F215" s="72"/>
      <c r="I215" s="10"/>
      <c r="O215" s="10"/>
      <c r="P215" s="10"/>
      <c r="Q215" s="10"/>
    </row>
    <row r="216" spans="5:17" s="11" customFormat="1">
      <c r="E216" s="72"/>
      <c r="F216" s="72"/>
      <c r="I216" s="10"/>
      <c r="O216" s="10"/>
      <c r="P216" s="10"/>
      <c r="Q216" s="10"/>
    </row>
    <row r="217" spans="5:17" s="11" customFormat="1">
      <c r="E217" s="72"/>
      <c r="F217" s="72"/>
      <c r="I217" s="10"/>
      <c r="O217" s="10"/>
      <c r="P217" s="10"/>
      <c r="Q217" s="10"/>
    </row>
    <row r="218" spans="5:17" s="11" customFormat="1">
      <c r="E218" s="72"/>
      <c r="F218" s="72"/>
      <c r="I218" s="10"/>
      <c r="O218" s="10"/>
      <c r="P218" s="10"/>
      <c r="Q218" s="10"/>
    </row>
    <row r="219" spans="5:17" s="11" customFormat="1">
      <c r="E219" s="72"/>
      <c r="F219" s="72"/>
      <c r="I219" s="10"/>
      <c r="O219" s="10"/>
      <c r="P219" s="10"/>
      <c r="Q219" s="10"/>
    </row>
    <row r="220" spans="5:17" s="11" customFormat="1">
      <c r="E220" s="72"/>
      <c r="F220" s="72"/>
      <c r="I220" s="10"/>
      <c r="O220" s="10"/>
      <c r="P220" s="10"/>
      <c r="Q220" s="10"/>
    </row>
    <row r="221" spans="5:17" s="11" customFormat="1">
      <c r="E221" s="72"/>
      <c r="F221" s="72"/>
      <c r="I221" s="10"/>
      <c r="O221" s="10"/>
      <c r="P221" s="10"/>
      <c r="Q221" s="10"/>
    </row>
    <row r="222" spans="5:17" s="11" customFormat="1">
      <c r="E222" s="72"/>
      <c r="F222" s="72"/>
      <c r="I222" s="10"/>
      <c r="O222" s="10"/>
      <c r="P222" s="10"/>
      <c r="Q222" s="10"/>
    </row>
    <row r="223" spans="5:17" s="11" customFormat="1">
      <c r="E223" s="72"/>
      <c r="F223" s="72"/>
      <c r="I223" s="10"/>
      <c r="O223" s="10"/>
      <c r="P223" s="10"/>
      <c r="Q223" s="10"/>
    </row>
    <row r="224" spans="5:17" s="11" customFormat="1">
      <c r="E224" s="72"/>
      <c r="F224" s="72"/>
      <c r="I224" s="10"/>
      <c r="O224" s="10"/>
      <c r="P224" s="10"/>
      <c r="Q224" s="10"/>
    </row>
    <row r="225" spans="5:17" s="11" customFormat="1">
      <c r="E225" s="72"/>
      <c r="F225" s="72"/>
      <c r="I225" s="10"/>
      <c r="O225" s="10"/>
      <c r="P225" s="10"/>
      <c r="Q225" s="10"/>
    </row>
    <row r="226" spans="5:17" s="11" customFormat="1">
      <c r="E226" s="72"/>
      <c r="F226" s="72"/>
      <c r="I226" s="10"/>
      <c r="O226" s="10"/>
      <c r="P226" s="10"/>
      <c r="Q226" s="10"/>
    </row>
    <row r="227" spans="5:17" s="11" customFormat="1">
      <c r="E227" s="72"/>
      <c r="F227" s="72"/>
      <c r="I227" s="10"/>
      <c r="O227" s="10"/>
      <c r="P227" s="10"/>
      <c r="Q227" s="10"/>
    </row>
    <row r="228" spans="5:17" s="11" customFormat="1">
      <c r="E228" s="72"/>
      <c r="F228" s="72"/>
      <c r="I228" s="10"/>
      <c r="O228" s="10"/>
      <c r="P228" s="10"/>
      <c r="Q228" s="10"/>
    </row>
    <row r="229" spans="5:17" s="11" customFormat="1">
      <c r="E229" s="72"/>
      <c r="F229" s="72"/>
      <c r="I229" s="10"/>
      <c r="O229" s="10"/>
      <c r="P229" s="10"/>
      <c r="Q229" s="10"/>
    </row>
    <row r="230" spans="5:17" s="11" customFormat="1">
      <c r="E230" s="72"/>
      <c r="F230" s="72"/>
      <c r="I230" s="10"/>
      <c r="O230" s="10"/>
      <c r="P230" s="10"/>
      <c r="Q230" s="10"/>
    </row>
    <row r="231" spans="5:17" s="11" customFormat="1">
      <c r="E231" s="72"/>
      <c r="F231" s="72"/>
      <c r="I231" s="10"/>
      <c r="O231" s="10"/>
      <c r="P231" s="10"/>
      <c r="Q231" s="10"/>
    </row>
    <row r="232" spans="5:17" s="11" customFormat="1">
      <c r="E232" s="72"/>
      <c r="F232" s="72"/>
      <c r="I232" s="10"/>
      <c r="O232" s="10"/>
      <c r="P232" s="10"/>
      <c r="Q232" s="10"/>
    </row>
    <row r="233" spans="5:17" s="11" customFormat="1">
      <c r="E233" s="72"/>
      <c r="F233" s="72"/>
      <c r="I233" s="10"/>
      <c r="O233" s="10"/>
      <c r="P233" s="10"/>
      <c r="Q233" s="10"/>
    </row>
    <row r="234" spans="5:17" s="11" customFormat="1">
      <c r="E234" s="72"/>
      <c r="F234" s="72"/>
      <c r="I234" s="10"/>
      <c r="O234" s="10"/>
      <c r="P234" s="10"/>
      <c r="Q234" s="10"/>
    </row>
    <row r="235" spans="5:17" s="11" customFormat="1">
      <c r="E235" s="72"/>
      <c r="F235" s="72"/>
      <c r="I235" s="10"/>
      <c r="O235" s="10"/>
      <c r="P235" s="10"/>
      <c r="Q235" s="10"/>
    </row>
    <row r="236" spans="5:17" s="11" customFormat="1">
      <c r="E236" s="72"/>
      <c r="F236" s="72"/>
      <c r="I236" s="10"/>
      <c r="O236" s="10"/>
      <c r="P236" s="10"/>
      <c r="Q236" s="10"/>
    </row>
    <row r="237" spans="5:17" s="11" customFormat="1">
      <c r="E237" s="72"/>
      <c r="F237" s="72"/>
      <c r="I237" s="10"/>
      <c r="O237" s="10"/>
      <c r="P237" s="10"/>
      <c r="Q237" s="10"/>
    </row>
    <row r="238" spans="5:17" s="11" customFormat="1">
      <c r="E238" s="72"/>
      <c r="F238" s="72"/>
      <c r="I238" s="10"/>
      <c r="O238" s="10"/>
      <c r="P238" s="10"/>
      <c r="Q238" s="10"/>
    </row>
    <row r="239" spans="5:17" s="11" customFormat="1">
      <c r="E239" s="72"/>
      <c r="F239" s="72"/>
      <c r="I239" s="10"/>
      <c r="O239" s="10"/>
      <c r="P239" s="10"/>
      <c r="Q239" s="10"/>
    </row>
    <row r="240" spans="5:17" s="11" customFormat="1">
      <c r="E240" s="72"/>
      <c r="F240" s="72"/>
      <c r="I240" s="10"/>
      <c r="O240" s="10"/>
      <c r="P240" s="10"/>
      <c r="Q240" s="10"/>
    </row>
    <row r="241" spans="5:17" s="11" customFormat="1">
      <c r="E241" s="72"/>
      <c r="F241" s="72"/>
      <c r="I241" s="10"/>
      <c r="O241" s="10"/>
      <c r="P241" s="10"/>
      <c r="Q241" s="10"/>
    </row>
    <row r="242" spans="5:17" s="11" customFormat="1">
      <c r="E242" s="72"/>
      <c r="F242" s="72"/>
      <c r="I242" s="10"/>
      <c r="O242" s="10"/>
      <c r="P242" s="10"/>
      <c r="Q242" s="10"/>
    </row>
    <row r="243" spans="5:17" s="11" customFormat="1">
      <c r="E243" s="72"/>
      <c r="F243" s="72"/>
      <c r="I243" s="10"/>
      <c r="O243" s="10"/>
      <c r="P243" s="10"/>
      <c r="Q243" s="10"/>
    </row>
    <row r="244" spans="5:17" s="11" customFormat="1">
      <c r="E244" s="72"/>
      <c r="F244" s="72"/>
      <c r="I244" s="10"/>
      <c r="O244" s="10"/>
      <c r="P244" s="10"/>
      <c r="Q244" s="10"/>
    </row>
    <row r="245" spans="5:17" s="11" customFormat="1">
      <c r="E245" s="72"/>
      <c r="F245" s="72"/>
      <c r="I245" s="10"/>
      <c r="O245" s="10"/>
      <c r="P245" s="10"/>
      <c r="Q245" s="10"/>
    </row>
    <row r="246" spans="5:17" s="11" customFormat="1">
      <c r="E246" s="72"/>
      <c r="F246" s="72"/>
      <c r="I246" s="10"/>
      <c r="O246" s="10"/>
      <c r="P246" s="10"/>
      <c r="Q246" s="10"/>
    </row>
    <row r="247" spans="5:17" s="11" customFormat="1">
      <c r="E247" s="72"/>
      <c r="F247" s="72"/>
      <c r="I247" s="10"/>
      <c r="O247" s="10"/>
      <c r="P247" s="10"/>
      <c r="Q247" s="10"/>
    </row>
    <row r="248" spans="5:17" s="11" customFormat="1">
      <c r="E248" s="72"/>
      <c r="F248" s="72"/>
      <c r="I248" s="10"/>
      <c r="O248" s="10"/>
      <c r="P248" s="10"/>
      <c r="Q248" s="10"/>
    </row>
    <row r="249" spans="5:17" s="11" customFormat="1">
      <c r="E249" s="72"/>
      <c r="F249" s="72"/>
      <c r="I249" s="10"/>
      <c r="O249" s="10"/>
      <c r="P249" s="10"/>
      <c r="Q249" s="10"/>
    </row>
    <row r="250" spans="5:17" s="11" customFormat="1">
      <c r="E250" s="72"/>
      <c r="F250" s="72"/>
      <c r="I250" s="10"/>
      <c r="O250" s="10"/>
      <c r="P250" s="10"/>
      <c r="Q250" s="10"/>
    </row>
    <row r="251" spans="5:17" s="11" customFormat="1">
      <c r="E251" s="72"/>
      <c r="F251" s="72"/>
      <c r="I251" s="10"/>
      <c r="O251" s="10"/>
      <c r="P251" s="10"/>
      <c r="Q251" s="10"/>
    </row>
    <row r="252" spans="5:17" s="11" customFormat="1">
      <c r="E252" s="72"/>
      <c r="F252" s="72"/>
      <c r="I252" s="10"/>
      <c r="O252" s="10"/>
      <c r="P252" s="10"/>
      <c r="Q252" s="10"/>
    </row>
    <row r="253" spans="5:17" s="11" customFormat="1">
      <c r="E253" s="72"/>
      <c r="F253" s="72"/>
      <c r="I253" s="10"/>
      <c r="O253" s="10"/>
      <c r="P253" s="10"/>
      <c r="Q253" s="10"/>
    </row>
    <row r="254" spans="5:17" s="11" customFormat="1">
      <c r="E254" s="72"/>
      <c r="F254" s="72"/>
      <c r="I254" s="10"/>
      <c r="O254" s="10"/>
      <c r="P254" s="10"/>
      <c r="Q254" s="10"/>
    </row>
    <row r="255" spans="5:17" s="11" customFormat="1">
      <c r="E255" s="72"/>
      <c r="F255" s="72"/>
      <c r="I255" s="10"/>
      <c r="O255" s="10"/>
      <c r="P255" s="10"/>
      <c r="Q255" s="10"/>
    </row>
    <row r="256" spans="5:17" s="11" customFormat="1">
      <c r="E256" s="72"/>
      <c r="F256" s="72"/>
      <c r="I256" s="10"/>
      <c r="O256" s="10"/>
      <c r="P256" s="10"/>
      <c r="Q256" s="10"/>
    </row>
    <row r="257" spans="5:17" s="11" customFormat="1">
      <c r="E257" s="72"/>
      <c r="F257" s="72"/>
      <c r="I257" s="10"/>
      <c r="O257" s="10"/>
      <c r="P257" s="10"/>
      <c r="Q257" s="10"/>
    </row>
    <row r="258" spans="5:17" s="11" customFormat="1">
      <c r="E258" s="72"/>
      <c r="F258" s="72"/>
      <c r="I258" s="10"/>
      <c r="O258" s="10"/>
      <c r="P258" s="10"/>
      <c r="Q258" s="10"/>
    </row>
    <row r="259" spans="5:17" s="11" customFormat="1">
      <c r="E259" s="72"/>
      <c r="F259" s="72"/>
      <c r="I259" s="10"/>
      <c r="O259" s="10"/>
      <c r="P259" s="10"/>
      <c r="Q259" s="10"/>
    </row>
    <row r="260" spans="5:17" s="11" customFormat="1">
      <c r="E260" s="72"/>
      <c r="F260" s="72"/>
      <c r="I260" s="10"/>
      <c r="O260" s="10"/>
      <c r="P260" s="10"/>
      <c r="Q260" s="10"/>
    </row>
    <row r="261" spans="5:17" s="11" customFormat="1">
      <c r="E261" s="72"/>
      <c r="F261" s="72"/>
      <c r="I261" s="10"/>
      <c r="O261" s="10"/>
      <c r="P261" s="10"/>
      <c r="Q261" s="10"/>
    </row>
    <row r="262" spans="5:17" s="11" customFormat="1">
      <c r="E262" s="72"/>
      <c r="F262" s="72"/>
      <c r="I262" s="10"/>
      <c r="O262" s="10"/>
      <c r="P262" s="10"/>
      <c r="Q262" s="10"/>
    </row>
    <row r="263" spans="5:17" s="11" customFormat="1">
      <c r="E263" s="72"/>
      <c r="F263" s="72"/>
      <c r="I263" s="10"/>
      <c r="O263" s="10"/>
      <c r="P263" s="10"/>
      <c r="Q263" s="10"/>
    </row>
    <row r="264" spans="5:17" s="11" customFormat="1">
      <c r="E264" s="72"/>
      <c r="F264" s="72"/>
      <c r="I264" s="10"/>
      <c r="O264" s="10"/>
      <c r="P264" s="10"/>
      <c r="Q264" s="10"/>
    </row>
    <row r="265" spans="5:17" s="11" customFormat="1">
      <c r="E265" s="72"/>
      <c r="F265" s="72"/>
      <c r="I265" s="10"/>
      <c r="O265" s="10"/>
      <c r="P265" s="10"/>
      <c r="Q265" s="10"/>
    </row>
    <row r="266" spans="5:17" s="11" customFormat="1">
      <c r="E266" s="72"/>
      <c r="F266" s="72"/>
      <c r="I266" s="10"/>
      <c r="O266" s="10"/>
      <c r="P266" s="10"/>
      <c r="Q266" s="10"/>
    </row>
    <row r="267" spans="5:17" s="11" customFormat="1">
      <c r="E267" s="72"/>
      <c r="F267" s="72"/>
      <c r="I267" s="10"/>
      <c r="O267" s="10"/>
      <c r="P267" s="10"/>
      <c r="Q267" s="10"/>
    </row>
    <row r="268" spans="5:17" s="11" customFormat="1">
      <c r="E268" s="72"/>
      <c r="F268" s="72"/>
      <c r="I268" s="10"/>
      <c r="O268" s="10"/>
      <c r="P268" s="10"/>
      <c r="Q268" s="10"/>
    </row>
    <row r="269" spans="5:17" s="11" customFormat="1">
      <c r="E269" s="72"/>
      <c r="F269" s="72"/>
      <c r="I269" s="10"/>
      <c r="O269" s="10"/>
      <c r="P269" s="10"/>
      <c r="Q269" s="10"/>
    </row>
    <row r="270" spans="5:17" s="11" customFormat="1">
      <c r="E270" s="72"/>
      <c r="F270" s="72"/>
      <c r="I270" s="10"/>
      <c r="O270" s="10"/>
      <c r="P270" s="10"/>
      <c r="Q270" s="10"/>
    </row>
    <row r="271" spans="5:17" s="11" customFormat="1">
      <c r="E271" s="72"/>
      <c r="F271" s="72"/>
      <c r="I271" s="10"/>
      <c r="O271" s="10"/>
      <c r="P271" s="10"/>
      <c r="Q271" s="10"/>
    </row>
    <row r="272" spans="5:17" s="11" customFormat="1">
      <c r="E272" s="72"/>
      <c r="F272" s="72"/>
      <c r="I272" s="10"/>
      <c r="O272" s="10"/>
      <c r="P272" s="10"/>
      <c r="Q272" s="10"/>
    </row>
    <row r="273" spans="5:17" s="11" customFormat="1">
      <c r="E273" s="72"/>
      <c r="F273" s="72"/>
      <c r="I273" s="10"/>
      <c r="O273" s="10"/>
      <c r="P273" s="10"/>
      <c r="Q273" s="10"/>
    </row>
    <row r="274" spans="5:17" s="11" customFormat="1">
      <c r="E274" s="72"/>
      <c r="F274" s="72"/>
      <c r="I274" s="10"/>
      <c r="O274" s="10"/>
      <c r="P274" s="10"/>
      <c r="Q274" s="10"/>
    </row>
    <row r="275" spans="5:17" s="11" customFormat="1">
      <c r="E275" s="72"/>
      <c r="F275" s="72"/>
      <c r="I275" s="10"/>
      <c r="O275" s="10"/>
      <c r="P275" s="10"/>
      <c r="Q275" s="10"/>
    </row>
    <row r="276" spans="5:17" s="11" customFormat="1">
      <c r="E276" s="72"/>
      <c r="F276" s="72"/>
      <c r="I276" s="10"/>
      <c r="O276" s="10"/>
      <c r="P276" s="10"/>
      <c r="Q276" s="10"/>
    </row>
    <row r="277" spans="5:17" s="11" customFormat="1">
      <c r="E277" s="72"/>
      <c r="F277" s="72"/>
      <c r="I277" s="10"/>
      <c r="O277" s="10"/>
      <c r="P277" s="10"/>
      <c r="Q277" s="10"/>
    </row>
    <row r="278" spans="5:17" s="11" customFormat="1">
      <c r="E278" s="72"/>
      <c r="F278" s="72"/>
      <c r="I278" s="10"/>
      <c r="O278" s="10"/>
      <c r="P278" s="10"/>
      <c r="Q278" s="10"/>
    </row>
    <row r="279" spans="5:17" s="11" customFormat="1">
      <c r="E279" s="72"/>
      <c r="F279" s="72"/>
      <c r="I279" s="10"/>
      <c r="O279" s="10"/>
      <c r="P279" s="10"/>
      <c r="Q279" s="10"/>
    </row>
    <row r="280" spans="5:17" s="11" customFormat="1">
      <c r="E280" s="72"/>
      <c r="F280" s="72"/>
      <c r="I280" s="10"/>
      <c r="O280" s="10"/>
      <c r="P280" s="10"/>
      <c r="Q280" s="10"/>
    </row>
    <row r="281" spans="5:17" s="11" customFormat="1">
      <c r="E281" s="72"/>
      <c r="F281" s="72"/>
      <c r="I281" s="10"/>
      <c r="O281" s="10"/>
      <c r="P281" s="10"/>
      <c r="Q281" s="10"/>
    </row>
    <row r="282" spans="5:17" s="11" customFormat="1">
      <c r="E282" s="72"/>
      <c r="F282" s="72"/>
      <c r="I282" s="10"/>
      <c r="O282" s="10"/>
      <c r="P282" s="10"/>
      <c r="Q282" s="10"/>
    </row>
    <row r="283" spans="5:17" s="11" customFormat="1">
      <c r="E283" s="72"/>
      <c r="F283" s="72"/>
      <c r="I283" s="10"/>
      <c r="O283" s="10"/>
      <c r="P283" s="10"/>
      <c r="Q283" s="10"/>
    </row>
    <row r="284" spans="5:17" s="11" customFormat="1">
      <c r="E284" s="72"/>
      <c r="F284" s="72"/>
      <c r="I284" s="10"/>
      <c r="O284" s="10"/>
      <c r="P284" s="10"/>
      <c r="Q284" s="10"/>
    </row>
    <row r="285" spans="5:17" s="11" customFormat="1">
      <c r="E285" s="72"/>
      <c r="F285" s="72"/>
      <c r="I285" s="10"/>
      <c r="O285" s="10"/>
      <c r="P285" s="10"/>
      <c r="Q285" s="10"/>
    </row>
    <row r="286" spans="5:17" s="11" customFormat="1">
      <c r="E286" s="72"/>
      <c r="F286" s="72"/>
      <c r="I286" s="10"/>
      <c r="O286" s="10"/>
      <c r="P286" s="10"/>
      <c r="Q286" s="10"/>
    </row>
    <row r="287" spans="5:17" s="11" customFormat="1">
      <c r="E287" s="72"/>
      <c r="F287" s="72"/>
      <c r="I287" s="10"/>
      <c r="O287" s="10"/>
      <c r="P287" s="10"/>
      <c r="Q287" s="10"/>
    </row>
    <row r="288" spans="5:17" s="11" customFormat="1">
      <c r="E288" s="72"/>
      <c r="F288" s="72"/>
      <c r="I288" s="10"/>
      <c r="O288" s="10"/>
      <c r="P288" s="10"/>
      <c r="Q288" s="10"/>
    </row>
    <row r="289" spans="5:17" s="11" customFormat="1">
      <c r="E289" s="72"/>
      <c r="F289" s="72"/>
      <c r="I289" s="10"/>
      <c r="O289" s="10"/>
      <c r="P289" s="10"/>
      <c r="Q289" s="10"/>
    </row>
    <row r="290" spans="5:17" s="11" customFormat="1">
      <c r="E290" s="72"/>
      <c r="F290" s="72"/>
      <c r="I290" s="10"/>
      <c r="O290" s="10"/>
      <c r="P290" s="10"/>
      <c r="Q290" s="10"/>
    </row>
    <row r="291" spans="5:17" s="11" customFormat="1">
      <c r="E291" s="72"/>
      <c r="F291" s="72"/>
      <c r="I291" s="10"/>
      <c r="O291" s="10"/>
      <c r="P291" s="10"/>
      <c r="Q291" s="10"/>
    </row>
    <row r="292" spans="5:17" s="11" customFormat="1">
      <c r="E292" s="72"/>
      <c r="F292" s="72"/>
      <c r="I292" s="10"/>
      <c r="O292" s="10"/>
      <c r="P292" s="10"/>
      <c r="Q292" s="10"/>
    </row>
    <row r="293" spans="5:17" s="11" customFormat="1">
      <c r="E293" s="72"/>
      <c r="F293" s="72"/>
      <c r="I293" s="10"/>
      <c r="O293" s="10"/>
      <c r="P293" s="10"/>
      <c r="Q293" s="10"/>
    </row>
    <row r="294" spans="5:17" s="11" customFormat="1">
      <c r="E294" s="72"/>
      <c r="F294" s="72"/>
      <c r="I294" s="10"/>
      <c r="O294" s="10"/>
      <c r="P294" s="10"/>
      <c r="Q294" s="10"/>
    </row>
    <row r="295" spans="5:17" s="11" customFormat="1">
      <c r="E295" s="72"/>
      <c r="F295" s="72"/>
      <c r="I295" s="10"/>
      <c r="O295" s="10"/>
      <c r="P295" s="10"/>
      <c r="Q295" s="10"/>
    </row>
    <row r="296" spans="5:17" s="11" customFormat="1">
      <c r="E296" s="72"/>
      <c r="F296" s="72"/>
      <c r="I296" s="10"/>
      <c r="O296" s="10"/>
      <c r="P296" s="10"/>
      <c r="Q296" s="10"/>
    </row>
    <row r="297" spans="5:17" s="11" customFormat="1">
      <c r="E297" s="72"/>
      <c r="F297" s="72"/>
      <c r="I297" s="10"/>
      <c r="O297" s="10"/>
      <c r="P297" s="10"/>
      <c r="Q297" s="10"/>
    </row>
    <row r="298" spans="5:17" s="11" customFormat="1">
      <c r="E298" s="72"/>
      <c r="F298" s="72"/>
      <c r="I298" s="10"/>
      <c r="O298" s="10"/>
      <c r="P298" s="10"/>
      <c r="Q298" s="10"/>
    </row>
    <row r="299" spans="5:17" s="11" customFormat="1">
      <c r="E299" s="72"/>
      <c r="F299" s="72"/>
      <c r="I299" s="10"/>
      <c r="O299" s="10"/>
      <c r="P299" s="10"/>
      <c r="Q299" s="10"/>
    </row>
    <row r="300" spans="5:17" s="11" customFormat="1">
      <c r="E300" s="72"/>
      <c r="F300" s="72"/>
      <c r="I300" s="10"/>
      <c r="O300" s="10"/>
      <c r="P300" s="10"/>
      <c r="Q300" s="10"/>
    </row>
    <row r="301" spans="5:17" s="11" customFormat="1">
      <c r="E301" s="72"/>
      <c r="F301" s="72"/>
      <c r="I301" s="10"/>
      <c r="O301" s="10"/>
      <c r="P301" s="10"/>
      <c r="Q301" s="10"/>
    </row>
    <row r="302" spans="5:17" s="11" customFormat="1">
      <c r="E302" s="72"/>
      <c r="F302" s="72"/>
      <c r="I302" s="10"/>
      <c r="O302" s="10"/>
      <c r="P302" s="10"/>
      <c r="Q302" s="10"/>
    </row>
    <row r="303" spans="5:17" s="11" customFormat="1">
      <c r="E303" s="72"/>
      <c r="F303" s="72"/>
      <c r="I303" s="10"/>
      <c r="O303" s="10"/>
      <c r="P303" s="10"/>
      <c r="Q303" s="10"/>
    </row>
    <row r="304" spans="5:17" s="11" customFormat="1">
      <c r="E304" s="72"/>
      <c r="F304" s="72"/>
      <c r="I304" s="10"/>
      <c r="O304" s="10"/>
      <c r="P304" s="10"/>
      <c r="Q304" s="10"/>
    </row>
    <row r="305" spans="5:17" s="11" customFormat="1">
      <c r="E305" s="72"/>
      <c r="F305" s="72"/>
      <c r="I305" s="10"/>
      <c r="O305" s="10"/>
      <c r="P305" s="10"/>
      <c r="Q305" s="10"/>
    </row>
    <row r="306" spans="5:17" s="11" customFormat="1">
      <c r="E306" s="72"/>
      <c r="F306" s="72"/>
      <c r="I306" s="10"/>
      <c r="O306" s="10"/>
      <c r="P306" s="10"/>
      <c r="Q306" s="10"/>
    </row>
    <row r="307" spans="5:17" s="11" customFormat="1">
      <c r="E307" s="72"/>
      <c r="F307" s="72"/>
      <c r="I307" s="10"/>
      <c r="O307" s="10"/>
      <c r="P307" s="10"/>
      <c r="Q307" s="10"/>
    </row>
    <row r="308" spans="5:17" s="11" customFormat="1">
      <c r="E308" s="72"/>
      <c r="F308" s="72"/>
      <c r="I308" s="10"/>
      <c r="O308" s="10"/>
      <c r="P308" s="10"/>
      <c r="Q308" s="10"/>
    </row>
    <row r="309" spans="5:17" s="11" customFormat="1">
      <c r="E309" s="72"/>
      <c r="F309" s="72"/>
      <c r="I309" s="10"/>
      <c r="O309" s="10"/>
      <c r="P309" s="10"/>
      <c r="Q309" s="10"/>
    </row>
    <row r="310" spans="5:17" s="11" customFormat="1">
      <c r="E310" s="72"/>
      <c r="F310" s="72"/>
      <c r="I310" s="10"/>
      <c r="O310" s="10"/>
      <c r="P310" s="10"/>
      <c r="Q310" s="10"/>
    </row>
    <row r="311" spans="5:17" s="11" customFormat="1">
      <c r="E311" s="72"/>
      <c r="F311" s="72"/>
      <c r="I311" s="10"/>
      <c r="O311" s="10"/>
      <c r="P311" s="10"/>
      <c r="Q311" s="10"/>
    </row>
    <row r="312" spans="5:17" s="11" customFormat="1">
      <c r="E312" s="72"/>
      <c r="F312" s="72"/>
      <c r="I312" s="10"/>
      <c r="O312" s="10"/>
      <c r="P312" s="10"/>
      <c r="Q312" s="10"/>
    </row>
    <row r="313" spans="5:17" s="11" customFormat="1">
      <c r="E313" s="72"/>
      <c r="F313" s="72"/>
      <c r="I313" s="10"/>
      <c r="O313" s="10"/>
      <c r="P313" s="10"/>
      <c r="Q313" s="10"/>
    </row>
    <row r="314" spans="5:17" s="11" customFormat="1">
      <c r="E314" s="72"/>
      <c r="F314" s="72"/>
      <c r="I314" s="10"/>
      <c r="O314" s="10"/>
      <c r="P314" s="10"/>
      <c r="Q314" s="10"/>
    </row>
    <row r="315" spans="5:17" s="11" customFormat="1">
      <c r="E315" s="72"/>
      <c r="F315" s="72"/>
      <c r="I315" s="10"/>
      <c r="O315" s="10"/>
      <c r="P315" s="10"/>
      <c r="Q315" s="10"/>
    </row>
    <row r="316" spans="5:17" s="11" customFormat="1">
      <c r="E316" s="72"/>
      <c r="F316" s="72"/>
      <c r="I316" s="10"/>
      <c r="O316" s="10"/>
      <c r="P316" s="10"/>
      <c r="Q316" s="10"/>
    </row>
    <row r="317" spans="5:17" s="11" customFormat="1">
      <c r="E317" s="72"/>
      <c r="F317" s="72"/>
      <c r="I317" s="10"/>
      <c r="O317" s="10"/>
      <c r="P317" s="10"/>
      <c r="Q317" s="10"/>
    </row>
    <row r="318" spans="5:17" s="11" customFormat="1">
      <c r="E318" s="72"/>
      <c r="F318" s="72"/>
      <c r="I318" s="10"/>
      <c r="O318" s="10"/>
      <c r="P318" s="10"/>
      <c r="Q318" s="10"/>
    </row>
    <row r="319" spans="5:17" s="11" customFormat="1">
      <c r="E319" s="72"/>
      <c r="F319" s="72"/>
      <c r="I319" s="10"/>
      <c r="O319" s="10"/>
      <c r="P319" s="10"/>
      <c r="Q319" s="10"/>
    </row>
    <row r="320" spans="5:17" s="11" customFormat="1">
      <c r="E320" s="72"/>
      <c r="F320" s="72"/>
      <c r="I320" s="10"/>
      <c r="O320" s="10"/>
      <c r="P320" s="10"/>
      <c r="Q320" s="10"/>
    </row>
    <row r="321" spans="5:17" s="11" customFormat="1">
      <c r="E321" s="72"/>
      <c r="F321" s="72"/>
      <c r="I321" s="10"/>
      <c r="O321" s="10"/>
      <c r="P321" s="10"/>
      <c r="Q321" s="10"/>
    </row>
    <row r="322" spans="5:17" s="11" customFormat="1">
      <c r="E322" s="72"/>
      <c r="F322" s="72"/>
      <c r="I322" s="10"/>
      <c r="O322" s="10"/>
      <c r="P322" s="10"/>
      <c r="Q322" s="10"/>
    </row>
    <row r="323" spans="5:17" s="11" customFormat="1">
      <c r="E323" s="72"/>
      <c r="F323" s="72"/>
      <c r="I323" s="10"/>
      <c r="O323" s="10"/>
      <c r="P323" s="10"/>
      <c r="Q323" s="10"/>
    </row>
    <row r="324" spans="5:17" s="11" customFormat="1">
      <c r="E324" s="72"/>
      <c r="F324" s="72"/>
      <c r="I324" s="10"/>
      <c r="O324" s="10"/>
      <c r="P324" s="10"/>
      <c r="Q324" s="10"/>
    </row>
    <row r="325" spans="5:17" s="11" customFormat="1">
      <c r="E325" s="72"/>
      <c r="F325" s="72"/>
      <c r="I325" s="10"/>
      <c r="O325" s="10"/>
      <c r="P325" s="10"/>
      <c r="Q325" s="10"/>
    </row>
    <row r="326" spans="5:17" s="11" customFormat="1">
      <c r="E326" s="72"/>
      <c r="F326" s="72"/>
      <c r="I326" s="10"/>
      <c r="O326" s="10"/>
      <c r="P326" s="10"/>
      <c r="Q326" s="10"/>
    </row>
    <row r="327" spans="5:17" s="11" customFormat="1">
      <c r="E327" s="72"/>
      <c r="F327" s="72"/>
      <c r="I327" s="10"/>
      <c r="O327" s="10"/>
      <c r="P327" s="10"/>
      <c r="Q327" s="10"/>
    </row>
    <row r="328" spans="5:17" s="11" customFormat="1">
      <c r="E328" s="72"/>
      <c r="F328" s="72"/>
      <c r="I328" s="10"/>
      <c r="O328" s="10"/>
      <c r="P328" s="10"/>
      <c r="Q328" s="10"/>
    </row>
    <row r="329" spans="5:17" s="11" customFormat="1">
      <c r="E329" s="72"/>
      <c r="F329" s="72"/>
      <c r="I329" s="10"/>
      <c r="O329" s="10"/>
      <c r="P329" s="10"/>
      <c r="Q329" s="10"/>
    </row>
    <row r="330" spans="5:17" s="11" customFormat="1">
      <c r="E330" s="72"/>
      <c r="F330" s="72"/>
      <c r="I330" s="10"/>
      <c r="O330" s="10"/>
      <c r="P330" s="10"/>
      <c r="Q330" s="10"/>
    </row>
    <row r="331" spans="5:17" s="11" customFormat="1">
      <c r="E331" s="72"/>
      <c r="F331" s="72"/>
      <c r="I331" s="10"/>
      <c r="O331" s="10"/>
      <c r="P331" s="10"/>
      <c r="Q331" s="10"/>
    </row>
    <row r="332" spans="5:17" s="11" customFormat="1">
      <c r="E332" s="72"/>
      <c r="F332" s="72"/>
      <c r="I332" s="10"/>
      <c r="O332" s="10"/>
      <c r="P332" s="10"/>
      <c r="Q332" s="10"/>
    </row>
    <row r="333" spans="5:17" s="11" customFormat="1">
      <c r="E333" s="72"/>
      <c r="F333" s="72"/>
      <c r="I333" s="10"/>
      <c r="O333" s="10"/>
      <c r="P333" s="10"/>
      <c r="Q333" s="10"/>
    </row>
    <row r="334" spans="5:17" s="11" customFormat="1">
      <c r="E334" s="72"/>
      <c r="F334" s="72"/>
      <c r="I334" s="10"/>
      <c r="O334" s="10"/>
      <c r="P334" s="10"/>
      <c r="Q334" s="10"/>
    </row>
    <row r="335" spans="5:17" s="11" customFormat="1">
      <c r="E335" s="72"/>
      <c r="F335" s="72"/>
      <c r="I335" s="10"/>
      <c r="O335" s="10"/>
      <c r="P335" s="10"/>
      <c r="Q335" s="10"/>
    </row>
    <row r="336" spans="5:17" s="11" customFormat="1">
      <c r="E336" s="72"/>
      <c r="F336" s="72"/>
      <c r="I336" s="10"/>
      <c r="O336" s="10"/>
      <c r="P336" s="10"/>
      <c r="Q336" s="10"/>
    </row>
    <row r="337" spans="5:17" s="11" customFormat="1">
      <c r="E337" s="72"/>
      <c r="F337" s="72"/>
      <c r="I337" s="10"/>
      <c r="O337" s="10"/>
      <c r="P337" s="10"/>
      <c r="Q337" s="10"/>
    </row>
    <row r="338" spans="5:17" s="11" customFormat="1">
      <c r="E338" s="72"/>
      <c r="F338" s="72"/>
      <c r="I338" s="10"/>
      <c r="O338" s="10"/>
      <c r="P338" s="10"/>
      <c r="Q338" s="10"/>
    </row>
    <row r="339" spans="5:17" s="11" customFormat="1">
      <c r="E339" s="72"/>
      <c r="F339" s="72"/>
      <c r="I339" s="10"/>
      <c r="O339" s="10"/>
      <c r="P339" s="10"/>
      <c r="Q339" s="10"/>
    </row>
    <row r="340" spans="5:17" s="11" customFormat="1">
      <c r="E340" s="72"/>
      <c r="F340" s="72"/>
      <c r="I340" s="10"/>
      <c r="O340" s="10"/>
      <c r="P340" s="10"/>
      <c r="Q340" s="10"/>
    </row>
    <row r="341" spans="5:17" s="11" customFormat="1">
      <c r="E341" s="72"/>
      <c r="F341" s="72"/>
      <c r="I341" s="10"/>
      <c r="O341" s="10"/>
      <c r="P341" s="10"/>
      <c r="Q341" s="10"/>
    </row>
    <row r="342" spans="5:17" s="11" customFormat="1">
      <c r="E342" s="72"/>
      <c r="F342" s="72"/>
      <c r="I342" s="10"/>
      <c r="O342" s="10"/>
      <c r="P342" s="10"/>
      <c r="Q342" s="10"/>
    </row>
    <row r="343" spans="5:17" s="11" customFormat="1">
      <c r="E343" s="72"/>
      <c r="F343" s="72"/>
      <c r="I343" s="10"/>
      <c r="O343" s="10"/>
      <c r="P343" s="10"/>
      <c r="Q343" s="10"/>
    </row>
    <row r="344" spans="5:17" s="11" customFormat="1">
      <c r="E344" s="72"/>
      <c r="F344" s="72"/>
      <c r="I344" s="10"/>
      <c r="O344" s="10"/>
      <c r="P344" s="10"/>
      <c r="Q344" s="10"/>
    </row>
    <row r="345" spans="5:17" s="11" customFormat="1">
      <c r="E345" s="72"/>
      <c r="F345" s="72"/>
      <c r="I345" s="10"/>
      <c r="O345" s="10"/>
      <c r="P345" s="10"/>
      <c r="Q345" s="10"/>
    </row>
    <row r="346" spans="5:17" s="11" customFormat="1">
      <c r="E346" s="72"/>
      <c r="F346" s="72"/>
      <c r="I346" s="10"/>
      <c r="O346" s="10"/>
      <c r="P346" s="10"/>
      <c r="Q346" s="10"/>
    </row>
    <row r="347" spans="5:17" s="11" customFormat="1">
      <c r="E347" s="72"/>
      <c r="F347" s="72"/>
      <c r="I347" s="10"/>
      <c r="O347" s="10"/>
      <c r="P347" s="10"/>
      <c r="Q347" s="10"/>
    </row>
    <row r="348" spans="5:17" s="11" customFormat="1">
      <c r="E348" s="72"/>
      <c r="F348" s="72"/>
      <c r="I348" s="10"/>
      <c r="O348" s="10"/>
      <c r="P348" s="10"/>
      <c r="Q348" s="10"/>
    </row>
    <row r="349" spans="5:17" s="11" customFormat="1">
      <c r="E349" s="72"/>
      <c r="F349" s="72"/>
      <c r="I349" s="10"/>
      <c r="O349" s="10"/>
      <c r="P349" s="10"/>
      <c r="Q349" s="10"/>
    </row>
    <row r="350" spans="5:17" s="11" customFormat="1">
      <c r="E350" s="72"/>
      <c r="F350" s="72"/>
      <c r="I350" s="10"/>
      <c r="O350" s="10"/>
      <c r="P350" s="10"/>
      <c r="Q350" s="10"/>
    </row>
    <row r="351" spans="5:17" s="11" customFormat="1">
      <c r="E351" s="72"/>
      <c r="F351" s="72"/>
      <c r="I351" s="10"/>
      <c r="O351" s="10"/>
      <c r="P351" s="10"/>
      <c r="Q351" s="10"/>
    </row>
    <row r="352" spans="5:17" s="11" customFormat="1">
      <c r="E352" s="72"/>
      <c r="F352" s="72"/>
      <c r="I352" s="10"/>
      <c r="O352" s="10"/>
      <c r="P352" s="10"/>
      <c r="Q352" s="10"/>
    </row>
    <row r="353" spans="5:17" s="11" customFormat="1">
      <c r="E353" s="72"/>
      <c r="F353" s="72"/>
      <c r="I353" s="10"/>
      <c r="O353" s="10"/>
      <c r="P353" s="10"/>
      <c r="Q353" s="10"/>
    </row>
    <row r="354" spans="5:17" s="11" customFormat="1">
      <c r="E354" s="72"/>
      <c r="F354" s="72"/>
      <c r="I354" s="10"/>
      <c r="O354" s="10"/>
      <c r="P354" s="10"/>
      <c r="Q354" s="10"/>
    </row>
    <row r="355" spans="5:17" s="11" customFormat="1">
      <c r="E355" s="72"/>
      <c r="F355" s="72"/>
      <c r="I355" s="10"/>
      <c r="O355" s="10"/>
      <c r="P355" s="10"/>
      <c r="Q355" s="10"/>
    </row>
    <row r="356" spans="5:17" s="11" customFormat="1">
      <c r="E356" s="72"/>
      <c r="F356" s="72"/>
      <c r="I356" s="10"/>
      <c r="O356" s="10"/>
      <c r="P356" s="10"/>
      <c r="Q356" s="10"/>
    </row>
    <row r="357" spans="5:17" s="11" customFormat="1">
      <c r="E357" s="72"/>
      <c r="F357" s="72"/>
      <c r="I357" s="10"/>
      <c r="O357" s="10"/>
      <c r="P357" s="10"/>
      <c r="Q357" s="10"/>
    </row>
    <row r="358" spans="5:17" s="11" customFormat="1">
      <c r="E358" s="72"/>
      <c r="F358" s="72"/>
      <c r="I358" s="10"/>
      <c r="O358" s="10"/>
      <c r="P358" s="10"/>
      <c r="Q358" s="10"/>
    </row>
    <row r="359" spans="5:17" s="11" customFormat="1">
      <c r="E359" s="72"/>
      <c r="F359" s="72"/>
      <c r="I359" s="10"/>
      <c r="O359" s="10"/>
      <c r="P359" s="10"/>
      <c r="Q359" s="10"/>
    </row>
    <row r="360" spans="5:17" s="11" customFormat="1">
      <c r="E360" s="72"/>
      <c r="F360" s="72"/>
      <c r="I360" s="10"/>
      <c r="O360" s="10"/>
      <c r="P360" s="10"/>
      <c r="Q360" s="10"/>
    </row>
    <row r="361" spans="5:17" s="11" customFormat="1">
      <c r="E361" s="72"/>
      <c r="F361" s="72"/>
      <c r="I361" s="10"/>
      <c r="O361" s="10"/>
      <c r="P361" s="10"/>
      <c r="Q361" s="10"/>
    </row>
    <row r="362" spans="5:17" s="11" customFormat="1">
      <c r="E362" s="72"/>
      <c r="F362" s="72"/>
      <c r="I362" s="10"/>
      <c r="O362" s="10"/>
      <c r="P362" s="10"/>
      <c r="Q362" s="10"/>
    </row>
    <row r="363" spans="5:17" s="11" customFormat="1">
      <c r="E363" s="72"/>
      <c r="F363" s="72"/>
      <c r="I363" s="10"/>
      <c r="O363" s="10"/>
      <c r="P363" s="10"/>
      <c r="Q363" s="10"/>
    </row>
    <row r="364" spans="5:17" s="11" customFormat="1">
      <c r="E364" s="72"/>
      <c r="F364" s="72"/>
      <c r="I364" s="10"/>
      <c r="O364" s="10"/>
      <c r="P364" s="10"/>
      <c r="Q364" s="10"/>
    </row>
    <row r="365" spans="5:17" s="11" customFormat="1">
      <c r="E365" s="72"/>
      <c r="F365" s="72"/>
      <c r="I365" s="10"/>
      <c r="O365" s="10"/>
      <c r="P365" s="10"/>
      <c r="Q365" s="10"/>
    </row>
    <row r="366" spans="5:17" s="11" customFormat="1">
      <c r="E366" s="72"/>
      <c r="F366" s="72"/>
      <c r="I366" s="10"/>
      <c r="O366" s="10"/>
      <c r="P366" s="10"/>
      <c r="Q366" s="10"/>
    </row>
    <row r="367" spans="5:17" s="11" customFormat="1">
      <c r="E367" s="72"/>
      <c r="F367" s="72"/>
      <c r="I367" s="10"/>
      <c r="O367" s="10"/>
      <c r="P367" s="10"/>
      <c r="Q367" s="10"/>
    </row>
    <row r="368" spans="5:17" s="11" customFormat="1">
      <c r="E368" s="72"/>
      <c r="F368" s="72"/>
      <c r="I368" s="10"/>
      <c r="O368" s="10"/>
      <c r="P368" s="10"/>
      <c r="Q368" s="10"/>
    </row>
    <row r="369" spans="2:17" s="11" customFormat="1">
      <c r="E369" s="72"/>
      <c r="F369" s="72"/>
      <c r="I369" s="10"/>
      <c r="O369" s="10"/>
      <c r="P369" s="10"/>
      <c r="Q369" s="10"/>
    </row>
    <row r="370" spans="2:17" s="11" customFormat="1">
      <c r="E370" s="72"/>
      <c r="F370" s="72"/>
      <c r="I370" s="10"/>
      <c r="O370" s="10"/>
      <c r="P370" s="10"/>
      <c r="Q370" s="10"/>
    </row>
    <row r="371" spans="2:17" s="11" customFormat="1">
      <c r="E371" s="72"/>
      <c r="F371" s="72"/>
      <c r="I371" s="10"/>
      <c r="O371" s="10"/>
      <c r="P371" s="10"/>
      <c r="Q371" s="10"/>
    </row>
    <row r="372" spans="2:17" s="11" customFormat="1">
      <c r="E372" s="72"/>
      <c r="F372" s="72"/>
      <c r="I372" s="10"/>
      <c r="O372" s="10"/>
      <c r="P372" s="10"/>
      <c r="Q372" s="10"/>
    </row>
    <row r="373" spans="2:17" s="11" customFormat="1">
      <c r="E373" s="72"/>
      <c r="F373" s="72"/>
      <c r="I373" s="10"/>
      <c r="O373" s="10"/>
      <c r="P373" s="10"/>
      <c r="Q373" s="10"/>
    </row>
    <row r="374" spans="2:17" s="11" customFormat="1">
      <c r="E374" s="72"/>
      <c r="F374" s="72"/>
      <c r="I374" s="10"/>
      <c r="O374" s="10"/>
      <c r="P374" s="10"/>
      <c r="Q374" s="10"/>
    </row>
    <row r="375" spans="2:17" s="11" customFormat="1">
      <c r="E375" s="72"/>
      <c r="F375" s="72"/>
      <c r="I375" s="10"/>
      <c r="O375" s="10"/>
      <c r="P375" s="10"/>
      <c r="Q375" s="10"/>
    </row>
    <row r="376" spans="2:17" s="11" customFormat="1">
      <c r="E376" s="72"/>
      <c r="F376" s="72"/>
      <c r="I376" s="10"/>
      <c r="O376" s="10"/>
      <c r="P376" s="10"/>
      <c r="Q376" s="10"/>
    </row>
    <row r="377" spans="2:17">
      <c r="B377" s="11"/>
      <c r="C377" s="11"/>
      <c r="D377" s="11"/>
      <c r="E377" s="72"/>
      <c r="F377" s="72"/>
      <c r="G377" s="11"/>
      <c r="H377" s="11"/>
      <c r="I377" s="10"/>
      <c r="J377" s="11"/>
      <c r="K377" s="11"/>
      <c r="L377" s="11"/>
      <c r="M377" s="11"/>
    </row>
    <row r="378" spans="2:17">
      <c r="B378" s="11"/>
      <c r="C378" s="11"/>
      <c r="D378" s="11"/>
      <c r="E378" s="72"/>
      <c r="F378" s="72"/>
      <c r="G378" s="11"/>
      <c r="H378" s="11"/>
      <c r="I378" s="10"/>
      <c r="J378" s="11"/>
      <c r="K378" s="11"/>
      <c r="L378" s="11"/>
      <c r="M378" s="11"/>
    </row>
    <row r="379" spans="2:17">
      <c r="B379" s="11"/>
      <c r="C379" s="11"/>
      <c r="D379" s="11"/>
      <c r="E379" s="72"/>
      <c r="F379" s="72"/>
      <c r="G379" s="11"/>
      <c r="H379" s="11"/>
      <c r="I379" s="10"/>
      <c r="J379" s="11"/>
      <c r="K379" s="11"/>
      <c r="L379" s="11"/>
      <c r="M379" s="11"/>
    </row>
    <row r="380" spans="2:17">
      <c r="B380" s="11"/>
      <c r="C380" s="11"/>
      <c r="D380" s="11"/>
      <c r="E380" s="72"/>
      <c r="F380" s="72"/>
      <c r="G380" s="11"/>
      <c r="H380" s="11"/>
      <c r="I380" s="10"/>
      <c r="J380" s="11"/>
      <c r="K380" s="11"/>
      <c r="L380" s="11"/>
      <c r="M380" s="11"/>
    </row>
    <row r="381" spans="2:17">
      <c r="B381" s="11"/>
      <c r="C381" s="11"/>
      <c r="D381" s="11"/>
      <c r="E381" s="72"/>
      <c r="F381" s="72"/>
      <c r="G381" s="11"/>
      <c r="H381" s="11"/>
      <c r="I381" s="10"/>
      <c r="J381" s="11"/>
      <c r="K381" s="11"/>
      <c r="L381" s="11"/>
      <c r="M381" s="11"/>
    </row>
    <row r="382" spans="2:17">
      <c r="B382" s="11"/>
      <c r="C382" s="11"/>
      <c r="D382" s="11"/>
      <c r="E382" s="72"/>
      <c r="F382" s="72"/>
      <c r="G382" s="11"/>
      <c r="H382" s="11"/>
      <c r="I382" s="10"/>
      <c r="J382" s="11"/>
      <c r="K382" s="11"/>
      <c r="L382" s="11"/>
      <c r="M382" s="11"/>
    </row>
    <row r="383" spans="2:17">
      <c r="B383" s="11"/>
      <c r="C383" s="11"/>
      <c r="D383" s="11"/>
      <c r="E383" s="72"/>
      <c r="F383" s="72"/>
      <c r="G383" s="11"/>
      <c r="H383" s="11"/>
      <c r="I383" s="10"/>
      <c r="J383" s="11"/>
      <c r="K383" s="11"/>
      <c r="L383" s="11"/>
      <c r="M383" s="11"/>
    </row>
    <row r="384" spans="2:17">
      <c r="B384" s="11"/>
      <c r="C384" s="11"/>
      <c r="D384" s="11"/>
      <c r="E384" s="72"/>
      <c r="F384" s="72"/>
      <c r="G384" s="11"/>
      <c r="H384" s="11"/>
      <c r="I384" s="10"/>
      <c r="J384" s="11"/>
      <c r="K384" s="11"/>
      <c r="L384" s="11"/>
      <c r="M384" s="11"/>
    </row>
    <row r="385" spans="2:13">
      <c r="B385" s="11"/>
      <c r="C385" s="11"/>
      <c r="D385" s="11"/>
      <c r="E385" s="72"/>
      <c r="F385" s="72"/>
      <c r="G385" s="11"/>
      <c r="H385" s="11"/>
      <c r="I385" s="10"/>
      <c r="J385" s="11"/>
      <c r="K385" s="11"/>
      <c r="L385" s="11"/>
      <c r="M385" s="11"/>
    </row>
    <row r="386" spans="2:13">
      <c r="B386" s="11"/>
      <c r="C386" s="11"/>
      <c r="D386" s="11"/>
      <c r="E386" s="72"/>
      <c r="F386" s="72"/>
      <c r="G386" s="11"/>
      <c r="H386" s="11"/>
      <c r="I386" s="10"/>
      <c r="J386" s="11"/>
      <c r="K386" s="11"/>
      <c r="L386" s="11"/>
      <c r="M386" s="11"/>
    </row>
    <row r="387" spans="2:13">
      <c r="B387" s="11"/>
      <c r="C387" s="11"/>
      <c r="D387" s="11"/>
      <c r="E387" s="72"/>
      <c r="F387" s="72"/>
      <c r="G387" s="11"/>
      <c r="H387" s="11"/>
      <c r="I387" s="10"/>
      <c r="J387" s="11"/>
      <c r="K387" s="11"/>
      <c r="L387" s="11"/>
      <c r="M387" s="11"/>
    </row>
    <row r="388" spans="2:13">
      <c r="B388" s="11"/>
      <c r="C388" s="11"/>
      <c r="D388" s="11"/>
      <c r="E388" s="72"/>
      <c r="F388" s="72"/>
      <c r="G388" s="11"/>
      <c r="H388" s="11"/>
      <c r="I388" s="10"/>
      <c r="J388" s="11"/>
      <c r="K388" s="11"/>
      <c r="L388" s="11"/>
      <c r="M388" s="11"/>
    </row>
  </sheetData>
  <autoFilter ref="C122:G149"/>
  <mergeCells count="20">
    <mergeCell ref="B8:C8"/>
    <mergeCell ref="B9:C9"/>
    <mergeCell ref="B118:K118"/>
    <mergeCell ref="B116:C116"/>
    <mergeCell ref="D116:E116"/>
    <mergeCell ref="D11:E11"/>
    <mergeCell ref="B114:C114"/>
    <mergeCell ref="D114:E114"/>
    <mergeCell ref="B115:C115"/>
    <mergeCell ref="D115:E115"/>
    <mergeCell ref="F8:L8"/>
    <mergeCell ref="F113:L113"/>
    <mergeCell ref="B10:C10"/>
    <mergeCell ref="B11:C11"/>
    <mergeCell ref="B13:K13"/>
    <mergeCell ref="B113:C113"/>
    <mergeCell ref="D113:E113"/>
    <mergeCell ref="D8:E8"/>
    <mergeCell ref="D9:E9"/>
    <mergeCell ref="D10:E10"/>
  </mergeCells>
  <phoneticPr fontId="1" type="noConversion"/>
  <printOptions horizontalCentered="1"/>
  <pageMargins left="0.19685039370078741" right="0.19685039370078741" top="0.27559055118110237" bottom="0.39370078740157483" header="7.0000000000000007E-2" footer="0"/>
  <pageSetup paperSize="9" scale="67" orientation="portrait" horizontalDpi="4294967295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B2:AG399"/>
  <sheetViews>
    <sheetView view="pageBreakPreview" topLeftCell="D115" zoomScale="85" zoomScaleNormal="100" workbookViewId="0">
      <selection activeCell="M123" sqref="M123"/>
    </sheetView>
  </sheetViews>
  <sheetFormatPr defaultRowHeight="12.75"/>
  <cols>
    <col min="2" max="2" width="14.5703125" customWidth="1"/>
    <col min="3" max="3" width="8.5703125" customWidth="1"/>
    <col min="4" max="4" width="8.28515625" customWidth="1"/>
    <col min="5" max="5" width="32.7109375" style="69" customWidth="1"/>
    <col min="6" max="6" width="41.85546875" style="69" bestFit="1" customWidth="1"/>
    <col min="7" max="8" width="9" customWidth="1"/>
    <col min="9" max="9" width="12.5703125" style="13" customWidth="1"/>
    <col min="13" max="13" width="41.85546875" customWidth="1"/>
    <col min="14" max="14" width="5.140625" style="11" customWidth="1"/>
    <col min="15" max="17" width="9" style="13" customWidth="1"/>
    <col min="18" max="18" width="9" customWidth="1"/>
    <col min="19" max="19" width="10" customWidth="1"/>
    <col min="20" max="31" width="9" customWidth="1"/>
    <col min="32" max="32" width="10" customWidth="1"/>
    <col min="33" max="33" width="10.7109375" customWidth="1"/>
    <col min="34" max="34" width="10.7109375" bestFit="1" customWidth="1"/>
  </cols>
  <sheetData>
    <row r="2" spans="2:17" ht="15.75">
      <c r="B2" s="6"/>
    </row>
    <row r="3" spans="2:17">
      <c r="B3" s="1"/>
    </row>
    <row r="7" spans="2:17" ht="27.75" customHeight="1" thickBot="1">
      <c r="M7" s="13"/>
      <c r="N7" s="13"/>
      <c r="O7"/>
      <c r="P7"/>
      <c r="Q7"/>
    </row>
    <row r="8" spans="2:17" ht="15" customHeight="1" thickBot="1">
      <c r="B8" s="118" t="s">
        <v>3</v>
      </c>
      <c r="C8" s="119"/>
      <c r="D8" s="120" t="s">
        <v>360</v>
      </c>
      <c r="E8" s="121"/>
      <c r="F8" s="127" t="s">
        <v>362</v>
      </c>
      <c r="G8" s="128"/>
      <c r="H8" s="129"/>
      <c r="I8" s="129"/>
      <c r="J8" s="129"/>
      <c r="K8" s="129"/>
      <c r="L8" s="129"/>
    </row>
    <row r="9" spans="2:17" ht="15" customHeight="1" thickBot="1">
      <c r="B9" s="118" t="s">
        <v>4</v>
      </c>
      <c r="C9" s="119"/>
      <c r="D9" s="124">
        <v>39487</v>
      </c>
      <c r="E9" s="125"/>
      <c r="F9" s="74"/>
      <c r="G9" s="23"/>
      <c r="H9" s="23"/>
    </row>
    <row r="10" spans="2:17" ht="15" customHeight="1" thickBot="1">
      <c r="B10" s="118" t="s">
        <v>5</v>
      </c>
      <c r="C10" s="119"/>
      <c r="D10" s="120" t="s">
        <v>279</v>
      </c>
      <c r="E10" s="125"/>
      <c r="F10" s="88" t="s">
        <v>77</v>
      </c>
      <c r="G10" s="27"/>
      <c r="H10" s="27"/>
      <c r="I10" s="89" t="s">
        <v>42</v>
      </c>
      <c r="J10" s="65"/>
      <c r="K10" s="27"/>
      <c r="L10" s="27"/>
    </row>
    <row r="11" spans="2:17" ht="15" customHeight="1" thickBot="1">
      <c r="B11" s="118" t="s">
        <v>85</v>
      </c>
      <c r="C11" s="119"/>
      <c r="D11" s="120" t="s">
        <v>361</v>
      </c>
      <c r="E11" s="121"/>
      <c r="G11" s="13"/>
      <c r="H11" s="13"/>
    </row>
    <row r="12" spans="2:17" ht="15" customHeight="1">
      <c r="B12" s="6"/>
      <c r="C12" s="6"/>
      <c r="D12" s="6"/>
      <c r="E12" s="70"/>
      <c r="F12" s="70"/>
      <c r="G12" s="6"/>
      <c r="H12" s="6"/>
    </row>
    <row r="13" spans="2:17" ht="15" customHeight="1">
      <c r="B13" s="122" t="s">
        <v>86</v>
      </c>
      <c r="C13" s="123"/>
      <c r="D13" s="123"/>
      <c r="E13" s="123"/>
      <c r="F13" s="123"/>
      <c r="G13" s="123"/>
      <c r="H13" s="123"/>
      <c r="I13" s="123"/>
      <c r="J13" s="123"/>
      <c r="K13" s="123"/>
      <c r="L13" s="69"/>
      <c r="M13" s="69"/>
      <c r="N13" s="69"/>
    </row>
    <row r="16" spans="2:17">
      <c r="C16" s="2" t="s">
        <v>7</v>
      </c>
      <c r="D16" s="2" t="s">
        <v>62</v>
      </c>
      <c r="E16" s="2" t="s">
        <v>72</v>
      </c>
      <c r="F16" s="2" t="s">
        <v>70</v>
      </c>
      <c r="G16" s="2" t="s">
        <v>71</v>
      </c>
      <c r="H16" s="7" t="s">
        <v>2</v>
      </c>
      <c r="I16"/>
      <c r="L16" s="9"/>
      <c r="M16" s="84" t="s">
        <v>90</v>
      </c>
      <c r="N16" s="85"/>
      <c r="O16"/>
      <c r="P16"/>
      <c r="Q16"/>
    </row>
    <row r="17" spans="2:18">
      <c r="H17" s="13"/>
      <c r="I17"/>
      <c r="L17" s="83"/>
      <c r="M17" s="84" t="s">
        <v>70</v>
      </c>
      <c r="N17" s="85" t="s">
        <v>277</v>
      </c>
      <c r="O17"/>
      <c r="P17"/>
      <c r="Q17"/>
    </row>
    <row r="18" spans="2:18" ht="12.75" customHeight="1">
      <c r="C18" s="8">
        <v>1</v>
      </c>
      <c r="D18" s="115">
        <v>91</v>
      </c>
      <c r="E18" s="115" t="s">
        <v>626</v>
      </c>
      <c r="F18" s="115" t="s">
        <v>627</v>
      </c>
      <c r="G18" s="116">
        <v>9.1319444444444443E-3</v>
      </c>
      <c r="H18">
        <v>150</v>
      </c>
      <c r="I18"/>
      <c r="L18" s="10"/>
      <c r="M18" s="141" t="s">
        <v>50</v>
      </c>
      <c r="N18" s="142">
        <v>487</v>
      </c>
      <c r="O18"/>
      <c r="P18"/>
      <c r="Q18"/>
    </row>
    <row r="19" spans="2:18" ht="12.75" customHeight="1">
      <c r="C19" s="8">
        <v>2</v>
      </c>
      <c r="D19" s="115">
        <v>46</v>
      </c>
      <c r="E19" s="115" t="s">
        <v>624</v>
      </c>
      <c r="F19" s="115" t="s">
        <v>580</v>
      </c>
      <c r="G19" s="116">
        <v>9.2476851851851852E-3</v>
      </c>
      <c r="H19">
        <v>140</v>
      </c>
      <c r="I19"/>
      <c r="L19" s="10"/>
      <c r="M19" s="143" t="s">
        <v>51</v>
      </c>
      <c r="N19" s="144">
        <v>302</v>
      </c>
      <c r="O19"/>
      <c r="P19"/>
      <c r="Q19"/>
    </row>
    <row r="20" spans="2:18" ht="13.5" customHeight="1">
      <c r="C20" s="3">
        <v>3</v>
      </c>
      <c r="D20" s="115">
        <v>21</v>
      </c>
      <c r="E20" s="115" t="s">
        <v>723</v>
      </c>
      <c r="F20" s="115" t="s">
        <v>573</v>
      </c>
      <c r="G20" s="116">
        <v>9.3287037037037036E-3</v>
      </c>
      <c r="H20">
        <v>130</v>
      </c>
      <c r="I20"/>
      <c r="L20" s="10"/>
      <c r="M20" s="143" t="s">
        <v>570</v>
      </c>
      <c r="N20" s="144">
        <v>74</v>
      </c>
      <c r="O20"/>
      <c r="P20"/>
      <c r="Q20"/>
    </row>
    <row r="21" spans="2:18" ht="12.75" customHeight="1">
      <c r="C21" s="3">
        <v>4</v>
      </c>
      <c r="D21" s="115">
        <v>24</v>
      </c>
      <c r="E21" s="115" t="s">
        <v>623</v>
      </c>
      <c r="F21" s="115" t="s">
        <v>50</v>
      </c>
      <c r="G21" s="116">
        <v>9.5023148148148159E-3</v>
      </c>
      <c r="H21">
        <v>125</v>
      </c>
      <c r="I21"/>
      <c r="L21" s="10"/>
      <c r="M21" s="143" t="s">
        <v>573</v>
      </c>
      <c r="N21" s="144">
        <v>130</v>
      </c>
      <c r="O21"/>
      <c r="P21"/>
      <c r="Q21"/>
    </row>
    <row r="22" spans="2:18" ht="12.75" customHeight="1">
      <c r="C22" s="8">
        <v>5</v>
      </c>
      <c r="D22" s="115">
        <v>92</v>
      </c>
      <c r="E22" s="115" t="s">
        <v>631</v>
      </c>
      <c r="F22" s="115" t="s">
        <v>627</v>
      </c>
      <c r="G22" s="116">
        <v>9.618055555555555E-3</v>
      </c>
      <c r="H22">
        <v>120</v>
      </c>
      <c r="I22"/>
      <c r="L22" s="10"/>
      <c r="M22" s="143" t="s">
        <v>53</v>
      </c>
      <c r="N22" s="144">
        <v>181</v>
      </c>
      <c r="O22"/>
      <c r="P22"/>
      <c r="Q22"/>
    </row>
    <row r="23" spans="2:18" ht="13.5" customHeight="1">
      <c r="B23" s="1"/>
      <c r="C23" s="8">
        <v>6</v>
      </c>
      <c r="D23" s="115">
        <v>54</v>
      </c>
      <c r="E23" s="115" t="s">
        <v>629</v>
      </c>
      <c r="F23" s="115" t="s">
        <v>55</v>
      </c>
      <c r="G23" s="116">
        <v>9.6412037037037039E-3</v>
      </c>
      <c r="H23">
        <v>115</v>
      </c>
      <c r="I23"/>
      <c r="L23" s="10"/>
      <c r="M23" s="143" t="s">
        <v>563</v>
      </c>
      <c r="N23" s="144">
        <v>178</v>
      </c>
      <c r="O23"/>
      <c r="P23"/>
      <c r="Q23"/>
    </row>
    <row r="24" spans="2:18" ht="12.75" customHeight="1">
      <c r="C24" s="8">
        <v>7</v>
      </c>
      <c r="D24" s="115">
        <v>143</v>
      </c>
      <c r="E24" s="115" t="s">
        <v>633</v>
      </c>
      <c r="F24" s="115" t="s">
        <v>627</v>
      </c>
      <c r="G24" s="116">
        <v>9.6874999999999999E-3</v>
      </c>
      <c r="H24">
        <v>110</v>
      </c>
      <c r="I24"/>
      <c r="L24" s="10"/>
      <c r="M24" s="143" t="s">
        <v>627</v>
      </c>
      <c r="N24" s="144">
        <v>380</v>
      </c>
      <c r="O24"/>
      <c r="P24"/>
      <c r="Q24"/>
    </row>
    <row r="25" spans="2:18" ht="12.75" customHeight="1">
      <c r="C25" s="10"/>
      <c r="D25" s="115">
        <v>238</v>
      </c>
      <c r="E25" s="115" t="s">
        <v>625</v>
      </c>
      <c r="F25" s="115" t="s">
        <v>51</v>
      </c>
      <c r="G25" s="116">
        <v>9.7106481481481471E-3</v>
      </c>
      <c r="H25">
        <v>108</v>
      </c>
      <c r="I25"/>
      <c r="L25" s="10"/>
      <c r="M25" s="143" t="s">
        <v>55</v>
      </c>
      <c r="N25" s="144">
        <v>453</v>
      </c>
      <c r="O25"/>
      <c r="P25"/>
      <c r="Q25"/>
    </row>
    <row r="26" spans="2:18" ht="12.75" customHeight="1">
      <c r="C26" s="17"/>
      <c r="D26" s="115">
        <v>30</v>
      </c>
      <c r="E26" s="115" t="s">
        <v>630</v>
      </c>
      <c r="F26" s="115" t="s">
        <v>51</v>
      </c>
      <c r="G26" s="116">
        <v>9.7916666666666655E-3</v>
      </c>
      <c r="H26">
        <v>106</v>
      </c>
      <c r="I26"/>
      <c r="L26" s="72"/>
      <c r="M26" s="143" t="s">
        <v>355</v>
      </c>
      <c r="N26" s="144">
        <v>78</v>
      </c>
      <c r="O26"/>
      <c r="P26"/>
      <c r="Q26"/>
    </row>
    <row r="27" spans="2:18" ht="12.75" customHeight="1">
      <c r="C27" s="10"/>
      <c r="D27" s="115">
        <v>116</v>
      </c>
      <c r="E27" s="115" t="s">
        <v>628</v>
      </c>
      <c r="F27" s="115" t="s">
        <v>53</v>
      </c>
      <c r="G27" s="116">
        <v>9.8726851851851857E-3</v>
      </c>
      <c r="H27">
        <v>104</v>
      </c>
      <c r="I27"/>
      <c r="L27" s="72"/>
      <c r="M27" s="143" t="s">
        <v>580</v>
      </c>
      <c r="N27" s="144">
        <v>417</v>
      </c>
      <c r="O27"/>
      <c r="P27"/>
      <c r="Q27"/>
    </row>
    <row r="28" spans="2:18" ht="12.75" customHeight="1">
      <c r="C28" s="17"/>
      <c r="D28" s="115">
        <v>353</v>
      </c>
      <c r="E28" s="115" t="s">
        <v>638</v>
      </c>
      <c r="F28" s="115" t="s">
        <v>580</v>
      </c>
      <c r="G28" s="116">
        <v>9.9421296296296289E-3</v>
      </c>
      <c r="H28">
        <v>102</v>
      </c>
      <c r="I28"/>
      <c r="L28" s="72"/>
      <c r="M28" s="86" t="s">
        <v>84</v>
      </c>
      <c r="N28" s="87">
        <v>2680</v>
      </c>
      <c r="O28" s="10"/>
      <c r="P28" s="10"/>
      <c r="Q28" s="11"/>
      <c r="R28" s="11"/>
    </row>
    <row r="29" spans="2:18" ht="12.75" customHeight="1">
      <c r="C29" s="17"/>
      <c r="D29" s="115">
        <v>483</v>
      </c>
      <c r="E29" s="115" t="s">
        <v>632</v>
      </c>
      <c r="F29" s="115" t="s">
        <v>580</v>
      </c>
      <c r="G29" s="116">
        <v>1.0127314814814815E-2</v>
      </c>
      <c r="H29">
        <v>100</v>
      </c>
      <c r="I29"/>
      <c r="L29" s="72"/>
      <c r="M29" s="81"/>
      <c r="N29" s="82"/>
      <c r="O29" s="10"/>
      <c r="P29" s="10"/>
      <c r="Q29" s="11"/>
      <c r="R29" s="11"/>
    </row>
    <row r="30" spans="2:18" ht="12.75" customHeight="1">
      <c r="C30" s="10"/>
      <c r="D30" s="115">
        <v>190</v>
      </c>
      <c r="E30" s="115" t="s">
        <v>724</v>
      </c>
      <c r="F30" s="115" t="s">
        <v>50</v>
      </c>
      <c r="G30" s="116">
        <v>1.0185185185185184E-2</v>
      </c>
      <c r="H30">
        <v>98</v>
      </c>
      <c r="I30"/>
      <c r="L30" s="72"/>
      <c r="M30" s="81"/>
      <c r="N30" s="82"/>
      <c r="O30" s="10"/>
      <c r="P30" s="10"/>
      <c r="Q30" s="11"/>
      <c r="R30" s="11"/>
    </row>
    <row r="31" spans="2:18" ht="12.75" customHeight="1">
      <c r="C31" s="17"/>
      <c r="D31" s="115">
        <v>541</v>
      </c>
      <c r="E31" s="115" t="s">
        <v>725</v>
      </c>
      <c r="F31" s="115" t="s">
        <v>50</v>
      </c>
      <c r="G31" s="116">
        <v>1.0277777777777778E-2</v>
      </c>
      <c r="H31">
        <v>96</v>
      </c>
      <c r="I31"/>
      <c r="L31" s="72"/>
      <c r="M31" s="81"/>
      <c r="N31" s="82"/>
      <c r="O31" s="10"/>
      <c r="P31" s="10"/>
      <c r="Q31" s="11"/>
      <c r="R31" s="11"/>
    </row>
    <row r="32" spans="2:18" ht="12.75" customHeight="1">
      <c r="C32" s="17"/>
      <c r="D32" s="115">
        <v>493</v>
      </c>
      <c r="E32" s="115" t="s">
        <v>637</v>
      </c>
      <c r="F32" s="115" t="s">
        <v>563</v>
      </c>
      <c r="G32" s="116">
        <v>1.0439814814814813E-2</v>
      </c>
      <c r="H32">
        <v>94</v>
      </c>
      <c r="I32"/>
      <c r="L32" s="72"/>
      <c r="M32" s="81"/>
      <c r="N32" s="82"/>
      <c r="O32" s="10"/>
      <c r="P32" s="10"/>
      <c r="Q32" s="11"/>
      <c r="R32" s="11"/>
    </row>
    <row r="33" spans="3:19" ht="12.75" customHeight="1">
      <c r="C33" s="17"/>
      <c r="D33" s="115">
        <v>396</v>
      </c>
      <c r="E33" s="115" t="s">
        <v>636</v>
      </c>
      <c r="F33" s="115" t="s">
        <v>55</v>
      </c>
      <c r="G33" s="116">
        <v>1.0474537037037037E-2</v>
      </c>
      <c r="H33">
        <v>92</v>
      </c>
      <c r="I33"/>
      <c r="L33" s="72"/>
      <c r="M33" s="81"/>
      <c r="N33" s="82"/>
      <c r="O33" s="10"/>
      <c r="P33" s="10"/>
      <c r="Q33" s="11"/>
      <c r="R33" s="11"/>
    </row>
    <row r="34" spans="3:19" ht="12.75" customHeight="1">
      <c r="C34" s="17"/>
      <c r="D34" s="115">
        <v>343</v>
      </c>
      <c r="E34" s="115" t="s">
        <v>640</v>
      </c>
      <c r="F34" s="115" t="s">
        <v>55</v>
      </c>
      <c r="G34" s="116">
        <v>1.0659722222222221E-2</v>
      </c>
      <c r="H34">
        <v>90</v>
      </c>
      <c r="I34"/>
      <c r="L34" s="72"/>
      <c r="M34" s="81"/>
      <c r="N34" s="82"/>
      <c r="O34" s="10"/>
      <c r="P34" s="10"/>
      <c r="Q34" s="11"/>
      <c r="R34" s="11"/>
    </row>
    <row r="35" spans="3:19" ht="12.75" customHeight="1">
      <c r="C35" s="17"/>
      <c r="D35" s="115">
        <v>43</v>
      </c>
      <c r="E35" s="115" t="s">
        <v>639</v>
      </c>
      <c r="F35" s="115" t="s">
        <v>51</v>
      </c>
      <c r="G35" s="116">
        <v>1.0763888888888891E-2</v>
      </c>
      <c r="H35">
        <v>88</v>
      </c>
      <c r="I35" s="10"/>
      <c r="M35" s="72"/>
      <c r="N35" s="81"/>
      <c r="O35" s="82"/>
      <c r="P35" s="10"/>
      <c r="Q35" s="10"/>
      <c r="R35" s="11"/>
      <c r="S35" s="11"/>
    </row>
    <row r="36" spans="3:19" ht="12.75" customHeight="1">
      <c r="C36" s="17"/>
      <c r="D36" s="115">
        <v>472</v>
      </c>
      <c r="E36" s="115" t="s">
        <v>635</v>
      </c>
      <c r="F36" s="115" t="s">
        <v>50</v>
      </c>
      <c r="G36" s="116">
        <v>1.0775462962962964E-2</v>
      </c>
      <c r="H36">
        <v>86</v>
      </c>
      <c r="I36" s="10"/>
      <c r="M36" s="72"/>
      <c r="N36" s="81"/>
      <c r="O36" s="82"/>
      <c r="P36" s="10"/>
      <c r="Q36" s="10"/>
      <c r="R36" s="11"/>
      <c r="S36" s="11"/>
    </row>
    <row r="37" spans="3:19" ht="12.75" customHeight="1">
      <c r="C37" s="17"/>
      <c r="D37" s="115">
        <v>489</v>
      </c>
      <c r="E37" s="115" t="s">
        <v>643</v>
      </c>
      <c r="F37" s="115" t="s">
        <v>563</v>
      </c>
      <c r="G37" s="116">
        <v>1.0787037037037038E-2</v>
      </c>
      <c r="H37">
        <v>84</v>
      </c>
      <c r="I37" s="10"/>
    </row>
    <row r="38" spans="3:19" ht="12.75" customHeight="1">
      <c r="C38" s="17"/>
      <c r="D38" s="115">
        <v>328</v>
      </c>
      <c r="E38" s="115" t="s">
        <v>726</v>
      </c>
      <c r="F38" s="115" t="s">
        <v>50</v>
      </c>
      <c r="G38" s="116">
        <v>1.0891203703703703E-2</v>
      </c>
      <c r="H38">
        <v>82</v>
      </c>
      <c r="I38" s="10"/>
    </row>
    <row r="39" spans="3:19" ht="12.75" customHeight="1">
      <c r="C39" s="17"/>
      <c r="D39" s="115">
        <v>57</v>
      </c>
      <c r="E39" s="115" t="s">
        <v>634</v>
      </c>
      <c r="F39" s="115" t="s">
        <v>55</v>
      </c>
      <c r="G39" s="116">
        <v>1.0891203703703703E-2</v>
      </c>
      <c r="H39">
        <v>80</v>
      </c>
      <c r="I39" s="10"/>
    </row>
    <row r="40" spans="3:19" ht="12.75" customHeight="1">
      <c r="C40" s="17"/>
      <c r="D40" s="115">
        <v>7</v>
      </c>
      <c r="E40" s="115" t="s">
        <v>641</v>
      </c>
      <c r="F40" s="115" t="s">
        <v>355</v>
      </c>
      <c r="G40" s="116">
        <v>1.091435185185185E-2</v>
      </c>
      <c r="H40">
        <v>78</v>
      </c>
      <c r="I40" s="10"/>
    </row>
    <row r="41" spans="3:19" ht="12.75" customHeight="1">
      <c r="C41" s="17"/>
      <c r="D41" s="115">
        <v>100</v>
      </c>
      <c r="E41" s="115" t="s">
        <v>642</v>
      </c>
      <c r="F41" s="115" t="s">
        <v>53</v>
      </c>
      <c r="G41" s="116">
        <v>1.1782407407407406E-2</v>
      </c>
      <c r="H41">
        <v>77</v>
      </c>
      <c r="I41" s="10"/>
    </row>
    <row r="42" spans="3:19" ht="12.75" customHeight="1">
      <c r="C42" s="17"/>
      <c r="D42" s="115">
        <v>461</v>
      </c>
      <c r="E42" s="115" t="s">
        <v>644</v>
      </c>
      <c r="F42" s="115" t="s">
        <v>55</v>
      </c>
      <c r="G42" s="116">
        <v>1.1932870370370371E-2</v>
      </c>
      <c r="H42">
        <v>76</v>
      </c>
      <c r="I42" s="10"/>
    </row>
    <row r="43" spans="3:19" ht="12.75" customHeight="1">
      <c r="C43" s="17"/>
      <c r="D43" s="115">
        <v>484</v>
      </c>
      <c r="E43" s="115" t="s">
        <v>645</v>
      </c>
      <c r="F43" s="115" t="s">
        <v>580</v>
      </c>
      <c r="G43" s="116">
        <v>1.2777777777777777E-2</v>
      </c>
      <c r="H43">
        <v>75</v>
      </c>
      <c r="I43" s="10"/>
    </row>
    <row r="44" spans="3:19" ht="12.75" customHeight="1">
      <c r="C44" s="17"/>
      <c r="D44" s="115">
        <v>142</v>
      </c>
      <c r="E44" s="115" t="s">
        <v>646</v>
      </c>
      <c r="F44" s="115" t="s">
        <v>570</v>
      </c>
      <c r="G44" s="116">
        <v>1.3969907407407408E-2</v>
      </c>
      <c r="H44">
        <v>74</v>
      </c>
      <c r="I44" s="10"/>
    </row>
    <row r="45" spans="3:19" ht="12.75" customHeight="1">
      <c r="C45" s="17"/>
      <c r="D45" s="10"/>
      <c r="E45" s="72"/>
      <c r="F45" s="72"/>
      <c r="G45" s="10"/>
      <c r="H45">
        <v>73</v>
      </c>
      <c r="I45" s="10"/>
    </row>
    <row r="46" spans="3:19" ht="12.75" customHeight="1">
      <c r="C46" s="17"/>
      <c r="D46" s="10"/>
      <c r="E46" s="72"/>
      <c r="F46" s="72"/>
      <c r="G46" s="10"/>
      <c r="H46">
        <v>72</v>
      </c>
      <c r="I46" s="10"/>
    </row>
    <row r="47" spans="3:19" ht="12.75" customHeight="1">
      <c r="C47" s="17"/>
      <c r="D47" s="10"/>
      <c r="E47" s="72"/>
      <c r="F47" s="72"/>
      <c r="G47" s="10"/>
      <c r="H47">
        <v>71</v>
      </c>
      <c r="I47" s="10"/>
    </row>
    <row r="48" spans="3:19" ht="12.75" customHeight="1">
      <c r="C48" s="17"/>
      <c r="D48" s="10"/>
      <c r="E48" s="72"/>
      <c r="F48" s="72"/>
      <c r="G48" s="10"/>
      <c r="H48" s="3">
        <v>68</v>
      </c>
      <c r="I48" s="10"/>
    </row>
    <row r="49" spans="3:9" ht="12.75" customHeight="1">
      <c r="C49" s="17"/>
      <c r="D49" s="10"/>
      <c r="E49" s="72"/>
      <c r="F49" s="72"/>
      <c r="G49" s="10"/>
      <c r="H49" s="3">
        <v>67</v>
      </c>
      <c r="I49" s="10"/>
    </row>
    <row r="50" spans="3:9" ht="12.75" customHeight="1">
      <c r="C50" s="17"/>
      <c r="D50" s="10"/>
      <c r="E50" s="72"/>
      <c r="F50" s="72"/>
      <c r="G50" s="10"/>
      <c r="H50" s="3">
        <v>66</v>
      </c>
      <c r="I50" s="10"/>
    </row>
    <row r="51" spans="3:9" ht="12.75" customHeight="1">
      <c r="C51" s="17"/>
      <c r="D51" s="10"/>
      <c r="E51" s="72"/>
      <c r="F51" s="72"/>
      <c r="G51" s="10"/>
      <c r="H51" s="3">
        <v>65</v>
      </c>
      <c r="I51" s="10"/>
    </row>
    <row r="52" spans="3:9" ht="12.75" customHeight="1">
      <c r="C52" s="17"/>
      <c r="D52" s="10"/>
      <c r="E52" s="72"/>
      <c r="F52" s="72"/>
      <c r="G52" s="10"/>
      <c r="H52" s="3">
        <v>64</v>
      </c>
      <c r="I52" s="10"/>
    </row>
    <row r="53" spans="3:9" ht="12.75" customHeight="1">
      <c r="C53" s="17"/>
      <c r="D53" s="10"/>
      <c r="E53" s="72"/>
      <c r="F53" s="72"/>
      <c r="G53" s="10"/>
      <c r="H53" s="3">
        <v>63</v>
      </c>
      <c r="I53" s="10"/>
    </row>
    <row r="54" spans="3:9" ht="12.75" customHeight="1">
      <c r="C54" s="17"/>
      <c r="D54" s="10"/>
      <c r="E54" s="72"/>
      <c r="F54" s="72"/>
      <c r="G54" s="10"/>
      <c r="H54" s="3">
        <v>62</v>
      </c>
      <c r="I54" s="10"/>
    </row>
    <row r="55" spans="3:9" ht="12.75" customHeight="1">
      <c r="C55" s="17"/>
      <c r="D55" s="10"/>
      <c r="E55" s="72"/>
      <c r="F55" s="72"/>
      <c r="G55" s="10"/>
      <c r="H55" s="3">
        <v>61</v>
      </c>
      <c r="I55" s="10"/>
    </row>
    <row r="56" spans="3:9" ht="12.75" customHeight="1">
      <c r="C56" s="17"/>
      <c r="D56" s="10"/>
      <c r="E56" s="72"/>
      <c r="F56" s="72"/>
      <c r="G56" s="10"/>
      <c r="H56" s="3">
        <v>60</v>
      </c>
      <c r="I56" s="10"/>
    </row>
    <row r="57" spans="3:9" ht="12.75" customHeight="1">
      <c r="C57" s="17"/>
      <c r="D57" s="10"/>
      <c r="E57" s="72"/>
      <c r="F57" s="72"/>
      <c r="G57" s="10"/>
      <c r="H57" s="3">
        <v>59</v>
      </c>
      <c r="I57" s="10"/>
    </row>
    <row r="58" spans="3:9" ht="12.75" customHeight="1">
      <c r="C58" s="17"/>
      <c r="D58" s="10"/>
      <c r="E58" s="72"/>
      <c r="F58" s="72"/>
      <c r="G58" s="10"/>
      <c r="H58" s="3">
        <v>58</v>
      </c>
      <c r="I58" s="10"/>
    </row>
    <row r="59" spans="3:9" ht="12.75" customHeight="1">
      <c r="C59" s="17"/>
      <c r="D59" s="10"/>
      <c r="E59" s="72"/>
      <c r="F59" s="72"/>
      <c r="G59" s="10"/>
      <c r="H59" s="3">
        <v>57</v>
      </c>
      <c r="I59" s="10"/>
    </row>
    <row r="60" spans="3:9" ht="12.75" customHeight="1">
      <c r="C60" s="17"/>
      <c r="D60" s="10"/>
      <c r="E60" s="72"/>
      <c r="F60" s="72"/>
      <c r="G60" s="10"/>
      <c r="H60" s="3">
        <v>56</v>
      </c>
      <c r="I60" s="10"/>
    </row>
    <row r="61" spans="3:9" ht="12.75" customHeight="1">
      <c r="C61" s="17"/>
      <c r="D61" s="10"/>
      <c r="E61" s="72"/>
      <c r="F61" s="72"/>
      <c r="G61" s="10"/>
      <c r="H61" s="3">
        <v>55</v>
      </c>
      <c r="I61" s="10"/>
    </row>
    <row r="62" spans="3:9" ht="12.75" customHeight="1">
      <c r="C62" s="17"/>
      <c r="D62" s="10"/>
      <c r="E62" s="72"/>
      <c r="F62" s="72"/>
      <c r="G62" s="10"/>
      <c r="H62" s="3">
        <v>54</v>
      </c>
      <c r="I62" s="10"/>
    </row>
    <row r="63" spans="3:9" ht="12.75" customHeight="1">
      <c r="C63" s="17"/>
      <c r="D63" s="10"/>
      <c r="E63" s="72"/>
      <c r="F63" s="72"/>
      <c r="G63" s="10"/>
      <c r="H63" s="3">
        <v>53</v>
      </c>
      <c r="I63" s="10"/>
    </row>
    <row r="64" spans="3:9" ht="12.75" customHeight="1">
      <c r="C64" s="17"/>
      <c r="D64" s="10"/>
      <c r="E64" s="72"/>
      <c r="F64" s="72"/>
      <c r="G64" s="10"/>
      <c r="H64" s="3">
        <v>52</v>
      </c>
      <c r="I64" s="10"/>
    </row>
    <row r="65" spans="3:9" ht="12.75" customHeight="1">
      <c r="C65" s="17"/>
      <c r="D65" s="10"/>
      <c r="E65" s="72"/>
      <c r="F65" s="72"/>
      <c r="G65" s="10"/>
      <c r="H65" s="3">
        <v>51</v>
      </c>
      <c r="I65" s="10"/>
    </row>
    <row r="66" spans="3:9" ht="12.75" customHeight="1">
      <c r="C66" s="17"/>
      <c r="D66" s="10"/>
      <c r="E66" s="72"/>
      <c r="F66" s="72"/>
      <c r="G66" s="10"/>
      <c r="H66" s="10"/>
      <c r="I66" s="10"/>
    </row>
    <row r="67" spans="3:9" ht="12.75" customHeight="1">
      <c r="C67" s="17"/>
      <c r="D67" s="10"/>
      <c r="E67" s="72"/>
      <c r="F67" s="72"/>
      <c r="G67" s="10"/>
      <c r="H67" s="10"/>
      <c r="I67" s="10"/>
    </row>
    <row r="68" spans="3:9" ht="12.75" customHeight="1">
      <c r="C68" s="17"/>
      <c r="D68" s="10"/>
      <c r="E68" s="72"/>
      <c r="F68" s="72"/>
      <c r="G68" s="10"/>
      <c r="H68" s="10"/>
      <c r="I68" s="10"/>
    </row>
    <row r="69" spans="3:9" ht="12.75" customHeight="1">
      <c r="C69" s="17"/>
      <c r="D69" s="10"/>
      <c r="E69" s="72"/>
      <c r="F69" s="72"/>
      <c r="G69" s="10"/>
      <c r="H69" s="10"/>
      <c r="I69" s="10"/>
    </row>
    <row r="70" spans="3:9" ht="12.75" customHeight="1">
      <c r="C70" s="17"/>
      <c r="D70" s="10"/>
      <c r="E70" s="72"/>
      <c r="F70" s="72"/>
      <c r="G70" s="10"/>
      <c r="H70" s="10"/>
      <c r="I70" s="10"/>
    </row>
    <row r="71" spans="3:9" ht="12.75" customHeight="1">
      <c r="C71" s="17"/>
      <c r="D71" s="10"/>
      <c r="E71" s="72"/>
      <c r="F71" s="72"/>
      <c r="G71" s="10"/>
      <c r="H71" s="10"/>
      <c r="I71" s="10"/>
    </row>
    <row r="72" spans="3:9" ht="12.75" customHeight="1">
      <c r="C72" s="17"/>
      <c r="D72" s="10"/>
      <c r="E72" s="72"/>
      <c r="F72" s="72"/>
      <c r="G72" s="10"/>
      <c r="H72" s="10"/>
      <c r="I72" s="10"/>
    </row>
    <row r="73" spans="3:9" ht="12.75" customHeight="1">
      <c r="C73" s="17"/>
      <c r="D73" s="10"/>
      <c r="E73" s="72"/>
      <c r="F73" s="72"/>
      <c r="G73" s="10"/>
      <c r="H73" s="10"/>
      <c r="I73" s="10"/>
    </row>
    <row r="74" spans="3:9" ht="12.75" customHeight="1">
      <c r="C74" s="17"/>
      <c r="D74" s="10"/>
      <c r="E74" s="72"/>
      <c r="F74" s="72"/>
      <c r="G74" s="10"/>
      <c r="H74" s="10"/>
      <c r="I74" s="10"/>
    </row>
    <row r="75" spans="3:9" ht="12.75" customHeight="1">
      <c r="C75" s="17"/>
      <c r="D75" s="10"/>
      <c r="E75" s="72"/>
      <c r="F75" s="72"/>
      <c r="G75" s="10"/>
      <c r="H75" s="10"/>
      <c r="I75" s="10"/>
    </row>
    <row r="76" spans="3:9" ht="12.75" customHeight="1">
      <c r="C76" s="17"/>
      <c r="D76" s="10"/>
      <c r="E76" s="72"/>
      <c r="F76" s="72"/>
      <c r="G76" s="10"/>
      <c r="H76" s="10"/>
      <c r="I76" s="10"/>
    </row>
    <row r="77" spans="3:9" ht="12.75" customHeight="1">
      <c r="C77" s="17"/>
      <c r="D77" s="10"/>
      <c r="E77" s="72"/>
      <c r="F77" s="72"/>
      <c r="G77" s="10"/>
      <c r="H77" s="10"/>
      <c r="I77" s="10"/>
    </row>
    <row r="78" spans="3:9" ht="12.75" customHeight="1">
      <c r="C78" s="17"/>
      <c r="D78" s="10"/>
      <c r="E78" s="72"/>
      <c r="F78" s="72"/>
      <c r="G78" s="10"/>
      <c r="H78" s="10"/>
      <c r="I78" s="10"/>
    </row>
    <row r="79" spans="3:9" ht="12.75" customHeight="1">
      <c r="C79" s="17"/>
      <c r="D79" s="10"/>
      <c r="E79" s="72"/>
      <c r="F79" s="72"/>
      <c r="G79" s="10"/>
      <c r="H79" s="10"/>
      <c r="I79" s="10"/>
    </row>
    <row r="80" spans="3:9" ht="12.75" customHeight="1">
      <c r="C80" s="17"/>
      <c r="D80" s="10"/>
      <c r="E80" s="72"/>
      <c r="F80" s="72"/>
      <c r="G80" s="10"/>
      <c r="H80" s="10"/>
      <c r="I80" s="10"/>
    </row>
    <row r="81" spans="2:17" ht="12.75" customHeight="1">
      <c r="C81" s="17"/>
      <c r="D81" s="10"/>
      <c r="E81" s="72"/>
      <c r="F81" s="72"/>
      <c r="G81" s="10"/>
      <c r="H81" s="10"/>
      <c r="I81" s="10"/>
    </row>
    <row r="82" spans="2:17" ht="12.75" customHeight="1">
      <c r="C82" s="17"/>
      <c r="D82" s="10"/>
      <c r="E82" s="72"/>
      <c r="F82" s="72"/>
      <c r="G82" s="10"/>
      <c r="H82" s="10"/>
      <c r="I82" s="10"/>
    </row>
    <row r="83" spans="2:17" ht="12.75" customHeight="1">
      <c r="C83" s="17"/>
      <c r="D83" s="10"/>
      <c r="E83" s="72"/>
      <c r="F83" s="72"/>
      <c r="G83" s="10"/>
      <c r="H83" s="10"/>
      <c r="I83" s="10"/>
    </row>
    <row r="84" spans="2:17" ht="12.75" customHeight="1">
      <c r="C84" s="17"/>
      <c r="D84" s="10"/>
      <c r="E84" s="72"/>
      <c r="F84" s="72"/>
      <c r="G84" s="10"/>
      <c r="H84" s="10"/>
      <c r="I84" s="10"/>
    </row>
    <row r="85" spans="2:17" ht="12.75" customHeight="1">
      <c r="C85" s="17"/>
      <c r="D85" s="10"/>
      <c r="E85" s="72"/>
      <c r="F85" s="72"/>
      <c r="G85" s="10"/>
      <c r="H85" s="10"/>
      <c r="I85" s="10"/>
    </row>
    <row r="86" spans="2:17" ht="12.75" customHeight="1">
      <c r="C86" s="17"/>
      <c r="D86" s="10"/>
      <c r="E86" s="72"/>
      <c r="F86" s="72"/>
      <c r="G86" s="10"/>
      <c r="H86" s="10"/>
      <c r="I86" s="10"/>
    </row>
    <row r="87" spans="2:17" ht="12.75" customHeight="1">
      <c r="C87" s="17"/>
      <c r="D87" s="10"/>
      <c r="E87" s="72"/>
      <c r="F87" s="72"/>
      <c r="G87" s="10"/>
      <c r="H87" s="10"/>
      <c r="I87" s="10"/>
    </row>
    <row r="88" spans="2:17" ht="12.75" customHeight="1">
      <c r="C88" s="17"/>
      <c r="D88" s="10"/>
      <c r="E88" s="72"/>
      <c r="F88" s="72"/>
      <c r="G88" s="10"/>
      <c r="H88" s="10"/>
      <c r="I88" s="10"/>
    </row>
    <row r="89" spans="2:17" ht="12.75" customHeight="1">
      <c r="C89" s="17"/>
      <c r="D89" s="10"/>
      <c r="E89" s="72"/>
      <c r="F89" s="72"/>
      <c r="G89" s="10"/>
      <c r="H89" s="10"/>
      <c r="I89" s="10"/>
    </row>
    <row r="90" spans="2:17" s="11" customFormat="1" ht="12.75" customHeight="1">
      <c r="B90" s="17"/>
      <c r="C90" s="10"/>
      <c r="D90" s="10"/>
      <c r="E90" s="72"/>
      <c r="F90" s="72"/>
      <c r="G90" s="10"/>
      <c r="H90" s="10"/>
      <c r="I90" s="12"/>
      <c r="J90" s="10"/>
      <c r="O90" s="10"/>
      <c r="P90" s="10"/>
      <c r="Q90" s="10"/>
    </row>
    <row r="91" spans="2:17" s="11" customFormat="1" ht="12.75" customHeight="1">
      <c r="B91" s="6"/>
      <c r="C91"/>
      <c r="D91"/>
      <c r="E91" s="69"/>
      <c r="F91" s="69"/>
      <c r="G91"/>
      <c r="H91"/>
      <c r="I91" s="13"/>
      <c r="J91"/>
      <c r="K91"/>
      <c r="L91"/>
      <c r="M91"/>
      <c r="O91" s="10"/>
      <c r="P91" s="10"/>
      <c r="Q91" s="10"/>
    </row>
    <row r="92" spans="2:17" s="11" customFormat="1" ht="13.5" customHeight="1">
      <c r="B92" s="1"/>
      <c r="C92"/>
      <c r="D92"/>
      <c r="E92" s="69"/>
      <c r="F92" s="69"/>
      <c r="G92"/>
      <c r="H92"/>
      <c r="I92" s="13"/>
      <c r="J92"/>
      <c r="K92"/>
      <c r="L92"/>
      <c r="M92"/>
      <c r="O92" s="10"/>
      <c r="P92" s="10"/>
      <c r="Q92" s="10"/>
    </row>
    <row r="93" spans="2:17" s="11" customFormat="1" ht="13.5" customHeight="1">
      <c r="B93" s="1"/>
      <c r="C93"/>
      <c r="D93"/>
      <c r="E93" s="69"/>
      <c r="F93" s="69"/>
      <c r="G93"/>
      <c r="H93"/>
      <c r="I93" s="13"/>
      <c r="J93"/>
      <c r="K93"/>
      <c r="L93"/>
      <c r="M93"/>
      <c r="O93" s="10"/>
      <c r="P93" s="10"/>
      <c r="Q93" s="10"/>
    </row>
    <row r="94" spans="2:17" s="11" customFormat="1" ht="13.5" customHeight="1">
      <c r="B94" s="1"/>
      <c r="C94"/>
      <c r="D94"/>
      <c r="E94" s="69"/>
      <c r="F94" s="69"/>
      <c r="G94"/>
      <c r="H94"/>
      <c r="I94" s="13"/>
      <c r="J94"/>
      <c r="K94"/>
      <c r="L94"/>
      <c r="M94"/>
      <c r="O94" s="10"/>
      <c r="P94" s="10"/>
      <c r="Q94" s="10"/>
    </row>
    <row r="95" spans="2:17" s="11" customFormat="1" ht="13.5" customHeight="1">
      <c r="B95" s="1"/>
      <c r="C95"/>
      <c r="D95"/>
      <c r="E95" s="69"/>
      <c r="F95" s="69"/>
      <c r="G95"/>
      <c r="H95"/>
      <c r="I95" s="13"/>
      <c r="J95"/>
      <c r="K95"/>
      <c r="L95"/>
      <c r="M95"/>
      <c r="O95" s="10"/>
      <c r="P95" s="10"/>
      <c r="Q95" s="10"/>
    </row>
    <row r="96" spans="2:17" s="11" customFormat="1" ht="13.5" customHeight="1">
      <c r="B96" s="1"/>
      <c r="C96"/>
      <c r="D96"/>
      <c r="E96" s="69"/>
      <c r="F96" s="69"/>
      <c r="G96"/>
      <c r="H96"/>
      <c r="I96" s="13"/>
      <c r="J96"/>
      <c r="K96"/>
      <c r="L96"/>
      <c r="M96"/>
      <c r="O96" s="10"/>
      <c r="P96" s="10"/>
      <c r="Q96" s="10"/>
    </row>
    <row r="97" spans="2:17" s="11" customFormat="1" ht="13.5" customHeight="1">
      <c r="B97" s="1"/>
      <c r="C97"/>
      <c r="D97"/>
      <c r="E97" s="69"/>
      <c r="F97" s="69"/>
      <c r="G97"/>
      <c r="H97"/>
      <c r="I97" s="13"/>
      <c r="J97"/>
      <c r="K97"/>
      <c r="L97"/>
      <c r="M97"/>
      <c r="O97" s="10"/>
      <c r="P97" s="10"/>
      <c r="Q97" s="10"/>
    </row>
    <row r="98" spans="2:17" s="11" customFormat="1" ht="13.5" customHeight="1">
      <c r="B98" s="1"/>
      <c r="C98"/>
      <c r="D98"/>
      <c r="E98" s="69"/>
      <c r="F98" s="69"/>
      <c r="G98"/>
      <c r="H98"/>
      <c r="I98" s="13"/>
      <c r="J98"/>
      <c r="K98"/>
      <c r="L98"/>
      <c r="M98"/>
      <c r="O98" s="10"/>
      <c r="P98" s="10"/>
      <c r="Q98" s="10"/>
    </row>
    <row r="99" spans="2:17" s="11" customFormat="1" ht="13.5" customHeight="1">
      <c r="B99" s="1"/>
      <c r="C99"/>
      <c r="D99"/>
      <c r="E99" s="69"/>
      <c r="F99" s="69"/>
      <c r="G99"/>
      <c r="H99"/>
      <c r="I99" s="13"/>
      <c r="J99"/>
      <c r="K99"/>
      <c r="L99"/>
      <c r="M99"/>
      <c r="O99" s="10"/>
      <c r="P99" s="10"/>
      <c r="Q99" s="10"/>
    </row>
    <row r="100" spans="2:17" s="11" customFormat="1" ht="13.5" customHeight="1">
      <c r="B100" s="1"/>
      <c r="C100"/>
      <c r="D100"/>
      <c r="E100" s="69"/>
      <c r="F100" s="69"/>
      <c r="G100"/>
      <c r="H100"/>
      <c r="I100" s="13"/>
      <c r="J100"/>
      <c r="K100"/>
      <c r="L100"/>
      <c r="M100"/>
      <c r="O100" s="10"/>
      <c r="P100" s="10"/>
      <c r="Q100" s="10"/>
    </row>
    <row r="101" spans="2:17" s="11" customFormat="1" ht="13.5" customHeight="1">
      <c r="B101" s="1"/>
      <c r="C101"/>
      <c r="D101"/>
      <c r="E101" s="69"/>
      <c r="F101" s="69"/>
      <c r="G101"/>
      <c r="H101"/>
      <c r="I101" s="13"/>
      <c r="J101"/>
      <c r="K101"/>
      <c r="L101"/>
      <c r="M101"/>
      <c r="O101" s="10"/>
      <c r="P101" s="10"/>
      <c r="Q101" s="10"/>
    </row>
    <row r="102" spans="2:17" s="11" customFormat="1" ht="13.5" customHeight="1">
      <c r="B102" s="1"/>
      <c r="C102"/>
      <c r="D102"/>
      <c r="E102" s="69"/>
      <c r="F102" s="69"/>
      <c r="G102"/>
      <c r="H102"/>
      <c r="I102" s="13"/>
      <c r="J102"/>
      <c r="K102"/>
      <c r="L102"/>
      <c r="M102"/>
      <c r="O102" s="10"/>
      <c r="P102" s="10"/>
      <c r="Q102" s="10"/>
    </row>
    <row r="103" spans="2:17" s="11" customFormat="1" ht="13.5" customHeight="1">
      <c r="B103" s="1"/>
      <c r="C103"/>
      <c r="D103"/>
      <c r="E103" s="69"/>
      <c r="F103" s="69"/>
      <c r="G103"/>
      <c r="H103"/>
      <c r="I103" s="13"/>
      <c r="J103"/>
      <c r="K103"/>
      <c r="L103"/>
      <c r="M103"/>
      <c r="O103" s="10"/>
      <c r="P103" s="10"/>
      <c r="Q103" s="10"/>
    </row>
    <row r="104" spans="2:17" s="11" customFormat="1" ht="13.5" customHeight="1">
      <c r="B104" s="1"/>
      <c r="C104"/>
      <c r="D104"/>
      <c r="E104" s="69"/>
      <c r="F104" s="69"/>
      <c r="G104"/>
      <c r="H104"/>
      <c r="I104" s="13"/>
      <c r="J104"/>
      <c r="K104"/>
      <c r="L104"/>
      <c r="M104"/>
      <c r="O104" s="10"/>
      <c r="P104" s="10"/>
      <c r="Q104" s="10"/>
    </row>
    <row r="105" spans="2:17" s="11" customFormat="1" ht="13.5" customHeight="1">
      <c r="B105" s="1"/>
      <c r="C105"/>
      <c r="D105"/>
      <c r="E105" s="69"/>
      <c r="F105" s="69"/>
      <c r="G105"/>
      <c r="H105"/>
      <c r="I105" s="13"/>
      <c r="J105"/>
      <c r="K105"/>
      <c r="L105"/>
      <c r="M105"/>
      <c r="O105" s="10"/>
      <c r="P105" s="10"/>
      <c r="Q105" s="10"/>
    </row>
    <row r="106" spans="2:17" s="11" customFormat="1" ht="13.5" customHeight="1">
      <c r="B106" s="1"/>
      <c r="C106"/>
      <c r="D106"/>
      <c r="E106" s="69"/>
      <c r="F106" s="69"/>
      <c r="G106"/>
      <c r="H106"/>
      <c r="I106" s="13"/>
      <c r="J106"/>
      <c r="K106"/>
      <c r="L106"/>
      <c r="M106"/>
      <c r="O106" s="10"/>
      <c r="P106" s="10"/>
      <c r="Q106" s="10"/>
    </row>
    <row r="107" spans="2:17" s="11" customFormat="1" ht="13.5" customHeight="1">
      <c r="B107" s="1"/>
      <c r="C107"/>
      <c r="D107"/>
      <c r="E107" s="69"/>
      <c r="F107" s="69"/>
      <c r="G107"/>
      <c r="H107"/>
      <c r="I107" s="13"/>
      <c r="J107"/>
      <c r="K107"/>
      <c r="L107"/>
      <c r="M107"/>
      <c r="O107" s="10"/>
      <c r="P107" s="10"/>
      <c r="Q107" s="10"/>
    </row>
    <row r="108" spans="2:17" s="11" customFormat="1" ht="13.5" customHeight="1">
      <c r="B108" s="1"/>
      <c r="C108"/>
      <c r="D108"/>
      <c r="E108" s="69"/>
      <c r="F108" s="69"/>
      <c r="G108"/>
      <c r="H108"/>
      <c r="I108" s="13"/>
      <c r="J108"/>
      <c r="K108"/>
      <c r="L108"/>
      <c r="M108"/>
      <c r="O108" s="10"/>
      <c r="P108" s="10"/>
      <c r="Q108" s="10"/>
    </row>
    <row r="109" spans="2:17" s="11" customFormat="1" ht="13.5" customHeight="1">
      <c r="B109" s="1"/>
      <c r="C109"/>
      <c r="D109"/>
      <c r="E109" s="69"/>
      <c r="F109" s="69"/>
      <c r="G109"/>
      <c r="H109"/>
      <c r="I109" s="13"/>
      <c r="J109"/>
      <c r="K109"/>
      <c r="L109"/>
      <c r="M109"/>
      <c r="O109" s="10"/>
      <c r="P109" s="10"/>
      <c r="Q109" s="10"/>
    </row>
    <row r="110" spans="2:17" s="11" customFormat="1" ht="13.5" customHeight="1">
      <c r="B110" s="1"/>
      <c r="C110"/>
      <c r="D110"/>
      <c r="E110" s="69"/>
      <c r="F110" s="69"/>
      <c r="G110"/>
      <c r="H110"/>
      <c r="I110" s="13"/>
      <c r="J110"/>
      <c r="K110"/>
      <c r="L110"/>
      <c r="M110"/>
      <c r="O110" s="10"/>
      <c r="P110" s="10"/>
      <c r="Q110" s="10"/>
    </row>
    <row r="111" spans="2:17" s="11" customFormat="1" ht="13.5" customHeight="1">
      <c r="B111" s="1"/>
      <c r="C111"/>
      <c r="D111"/>
      <c r="E111" s="69"/>
      <c r="F111" s="69"/>
      <c r="G111"/>
      <c r="H111"/>
      <c r="I111" s="13"/>
      <c r="J111"/>
      <c r="K111"/>
      <c r="L111"/>
      <c r="M111"/>
      <c r="O111" s="10"/>
      <c r="P111" s="10"/>
      <c r="Q111" s="10"/>
    </row>
    <row r="112" spans="2:17" s="11" customFormat="1" ht="12.75" customHeight="1">
      <c r="B112"/>
      <c r="C112"/>
      <c r="D112"/>
      <c r="E112" s="69"/>
      <c r="F112" s="69"/>
      <c r="G112"/>
      <c r="H112"/>
      <c r="I112" s="13"/>
      <c r="J112"/>
      <c r="K112"/>
      <c r="L112"/>
      <c r="M112"/>
      <c r="O112" s="10"/>
      <c r="P112" s="10"/>
      <c r="Q112" s="10"/>
    </row>
    <row r="113" spans="2:33" s="11" customFormat="1" ht="12.75" customHeight="1">
      <c r="B113"/>
      <c r="C113"/>
      <c r="D113"/>
      <c r="E113" s="69"/>
      <c r="F113" s="69"/>
      <c r="G113"/>
      <c r="H113"/>
      <c r="I113" s="13"/>
      <c r="J113"/>
      <c r="K113"/>
      <c r="L113"/>
      <c r="M113"/>
      <c r="O113" s="10"/>
      <c r="P113" s="10"/>
      <c r="Q113" s="10"/>
    </row>
    <row r="114" spans="2:33" s="11" customFormat="1" ht="13.5" customHeight="1">
      <c r="B114"/>
      <c r="C114"/>
      <c r="D114"/>
      <c r="E114" s="69"/>
      <c r="F114" s="69"/>
      <c r="G114"/>
      <c r="H114"/>
      <c r="I114" s="13"/>
      <c r="J114"/>
      <c r="K114"/>
      <c r="L114"/>
      <c r="M114"/>
      <c r="O114" s="10"/>
      <c r="P114" s="10"/>
      <c r="Q114" s="10"/>
    </row>
    <row r="115" spans="2:33" s="11" customFormat="1" ht="12.75" customHeight="1" thickBot="1">
      <c r="B115"/>
      <c r="C115"/>
      <c r="D115"/>
      <c r="E115" s="69"/>
      <c r="F115" s="69"/>
      <c r="G115"/>
      <c r="H115"/>
      <c r="I115" s="13"/>
      <c r="J115"/>
      <c r="K115"/>
      <c r="L115"/>
      <c r="M115"/>
      <c r="O115" s="10"/>
      <c r="P115" s="10"/>
      <c r="Q115" s="10"/>
    </row>
    <row r="116" spans="2:33" s="11" customFormat="1" ht="15" customHeight="1" thickBot="1">
      <c r="B116" s="118" t="s">
        <v>3</v>
      </c>
      <c r="C116" s="119"/>
      <c r="D116" s="120" t="s">
        <v>360</v>
      </c>
      <c r="E116" s="121"/>
      <c r="F116" s="127" t="s">
        <v>362</v>
      </c>
      <c r="G116" s="128"/>
      <c r="H116" s="129"/>
      <c r="I116" s="129"/>
      <c r="J116" s="129"/>
      <c r="K116" s="129"/>
      <c r="L116" s="129"/>
      <c r="M116"/>
      <c r="O116" s="10"/>
      <c r="P116" s="10"/>
      <c r="Q116" s="10"/>
    </row>
    <row r="117" spans="2:33" s="11" customFormat="1" ht="15" customHeight="1" thickBot="1">
      <c r="B117" s="118" t="s">
        <v>4</v>
      </c>
      <c r="C117" s="119"/>
      <c r="D117" s="124">
        <v>39487</v>
      </c>
      <c r="E117" s="125"/>
      <c r="F117" s="74"/>
      <c r="G117" s="23"/>
      <c r="H117" s="23"/>
      <c r="I117" s="13"/>
      <c r="J117"/>
      <c r="K117"/>
      <c r="L117"/>
      <c r="M117"/>
      <c r="O117" s="10"/>
      <c r="P117" s="10"/>
      <c r="Q117" s="10"/>
    </row>
    <row r="118" spans="2:33" s="11" customFormat="1" ht="15" customHeight="1" thickBot="1">
      <c r="B118" s="118" t="s">
        <v>5</v>
      </c>
      <c r="C118" s="119"/>
      <c r="D118" s="120" t="s">
        <v>279</v>
      </c>
      <c r="E118" s="125"/>
      <c r="F118" s="88" t="s">
        <v>77</v>
      </c>
      <c r="G118" s="27"/>
      <c r="H118" s="27"/>
      <c r="I118" s="89" t="s">
        <v>41</v>
      </c>
      <c r="J118" s="65"/>
      <c r="K118" s="27"/>
      <c r="L118" s="27"/>
      <c r="M118"/>
      <c r="O118" s="10"/>
      <c r="P118" s="10"/>
      <c r="Q118" s="10"/>
    </row>
    <row r="119" spans="2:33" s="11" customFormat="1" ht="15" customHeight="1" thickBot="1">
      <c r="B119" s="118" t="s">
        <v>85</v>
      </c>
      <c r="C119" s="119"/>
      <c r="D119" s="120" t="s">
        <v>361</v>
      </c>
      <c r="E119" s="121"/>
      <c r="F119" s="69"/>
      <c r="G119" s="13"/>
      <c r="H119" s="13"/>
      <c r="I119" s="13"/>
      <c r="J119"/>
      <c r="K119"/>
      <c r="L119"/>
      <c r="M119"/>
      <c r="O119" s="10"/>
      <c r="P119" s="10"/>
      <c r="Q119" s="10"/>
    </row>
    <row r="120" spans="2:33" s="11" customFormat="1" ht="15" customHeight="1">
      <c r="B120" s="6"/>
      <c r="C120" s="6"/>
      <c r="D120" s="6"/>
      <c r="E120" s="70"/>
      <c r="F120" s="70"/>
      <c r="G120" s="6"/>
      <c r="H120" s="6"/>
      <c r="I120" s="13"/>
      <c r="J120"/>
      <c r="K120"/>
      <c r="L120"/>
      <c r="M120"/>
      <c r="O120" s="10"/>
      <c r="P120" s="10"/>
      <c r="Q120" s="10"/>
    </row>
    <row r="121" spans="2:33" s="11" customFormat="1" ht="15" customHeight="1">
      <c r="B121" s="122" t="s">
        <v>86</v>
      </c>
      <c r="C121" s="123"/>
      <c r="D121" s="123"/>
      <c r="E121" s="123"/>
      <c r="F121" s="123"/>
      <c r="G121" s="123"/>
      <c r="H121" s="123"/>
      <c r="I121" s="123"/>
      <c r="J121" s="123"/>
      <c r="K121" s="123"/>
    </row>
    <row r="122" spans="2:33" s="68" customFormat="1" ht="12.75" customHeight="1">
      <c r="B122" s="66"/>
      <c r="C122" s="67"/>
      <c r="D122" s="67"/>
      <c r="E122" s="73"/>
      <c r="F122" s="73"/>
      <c r="G122" s="67"/>
      <c r="H122" s="67"/>
      <c r="I122" s="67"/>
      <c r="J122" s="67"/>
      <c r="K122" s="67"/>
      <c r="L122" s="67"/>
      <c r="M122" s="67"/>
      <c r="N122" s="78"/>
      <c r="O122" s="17"/>
      <c r="P122" s="17"/>
      <c r="Q122" s="17"/>
    </row>
    <row r="123" spans="2:33" s="11" customFormat="1" ht="12.75" customHeight="1">
      <c r="B123" s="17"/>
      <c r="C123" s="10"/>
      <c r="D123" s="10"/>
      <c r="E123" s="72"/>
      <c r="F123" s="72"/>
      <c r="G123" s="10"/>
      <c r="H123" s="12"/>
      <c r="I123" s="10"/>
      <c r="M123" s="84" t="s">
        <v>89</v>
      </c>
      <c r="N123" s="85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2:33" s="11" customFormat="1" ht="13.5" customHeight="1">
      <c r="B124"/>
      <c r="C124" s="2" t="s">
        <v>7</v>
      </c>
      <c r="D124" s="2" t="s">
        <v>62</v>
      </c>
      <c r="E124" s="2" t="s">
        <v>72</v>
      </c>
      <c r="F124" s="2" t="s">
        <v>70</v>
      </c>
      <c r="G124" s="2" t="s">
        <v>71</v>
      </c>
      <c r="H124" s="7" t="s">
        <v>2</v>
      </c>
      <c r="L124" s="9"/>
      <c r="M124" s="84" t="s">
        <v>70</v>
      </c>
      <c r="N124" s="85" t="s">
        <v>277</v>
      </c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</row>
    <row r="125" spans="2:33" s="11" customFormat="1" ht="12.75" customHeight="1">
      <c r="B125"/>
      <c r="C125"/>
      <c r="D125"/>
      <c r="E125" s="69"/>
      <c r="F125" s="69"/>
      <c r="G125"/>
      <c r="H125" s="13"/>
      <c r="L125" s="10"/>
      <c r="M125" s="141" t="s">
        <v>50</v>
      </c>
      <c r="N125" s="142">
        <v>582</v>
      </c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</row>
    <row r="126" spans="2:33" s="11" customFormat="1" ht="12.75" customHeight="1">
      <c r="B126"/>
      <c r="C126" s="8">
        <v>1</v>
      </c>
      <c r="D126" s="115">
        <v>26</v>
      </c>
      <c r="E126" s="115" t="s">
        <v>648</v>
      </c>
      <c r="F126" s="115" t="s">
        <v>50</v>
      </c>
      <c r="G126" s="116">
        <v>8.2638888888888883E-3</v>
      </c>
      <c r="H126" s="13">
        <v>150</v>
      </c>
      <c r="L126" s="10"/>
      <c r="M126" s="143" t="s">
        <v>51</v>
      </c>
      <c r="N126" s="144">
        <v>215</v>
      </c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2:33" s="11" customFormat="1" ht="13.5" customHeight="1">
      <c r="B127"/>
      <c r="C127" s="8">
        <v>2</v>
      </c>
      <c r="D127" s="115">
        <v>490</v>
      </c>
      <c r="E127" s="115" t="s">
        <v>650</v>
      </c>
      <c r="F127" s="145" t="s">
        <v>563</v>
      </c>
      <c r="G127" s="116">
        <v>8.3912037037037045E-3</v>
      </c>
      <c r="H127" s="13">
        <v>140</v>
      </c>
      <c r="L127" s="10"/>
      <c r="M127" s="143" t="s">
        <v>570</v>
      </c>
      <c r="N127" s="144">
        <v>271</v>
      </c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</row>
    <row r="128" spans="2:33" s="11" customFormat="1" ht="12.75" customHeight="1">
      <c r="B128"/>
      <c r="C128" s="3">
        <v>3</v>
      </c>
      <c r="D128" s="115">
        <v>292</v>
      </c>
      <c r="E128" s="115" t="s">
        <v>651</v>
      </c>
      <c r="F128" s="115" t="s">
        <v>53</v>
      </c>
      <c r="G128" s="116">
        <v>8.4375000000000006E-3</v>
      </c>
      <c r="H128" s="13">
        <v>130</v>
      </c>
      <c r="L128" s="72"/>
      <c r="M128" s="143" t="s">
        <v>573</v>
      </c>
      <c r="N128" s="144">
        <v>369</v>
      </c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</row>
    <row r="129" spans="2:33" s="11" customFormat="1" ht="12.75" customHeight="1">
      <c r="B129"/>
      <c r="C129" s="3">
        <v>4</v>
      </c>
      <c r="D129" s="115">
        <v>462</v>
      </c>
      <c r="E129" s="115" t="s">
        <v>649</v>
      </c>
      <c r="F129" s="115" t="s">
        <v>55</v>
      </c>
      <c r="G129" s="116">
        <v>8.4722222222222213E-3</v>
      </c>
      <c r="H129" s="13">
        <v>125</v>
      </c>
      <c r="L129" s="72"/>
      <c r="M129" s="143" t="s">
        <v>53</v>
      </c>
      <c r="N129" s="144">
        <v>345</v>
      </c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</row>
    <row r="130" spans="2:33" s="11" customFormat="1" ht="13.5" customHeight="1">
      <c r="B130"/>
      <c r="C130" s="8">
        <v>5</v>
      </c>
      <c r="D130" s="115">
        <v>296</v>
      </c>
      <c r="E130" s="115" t="s">
        <v>647</v>
      </c>
      <c r="F130" s="115" t="s">
        <v>55</v>
      </c>
      <c r="G130" s="116">
        <v>8.4953703703703701E-3</v>
      </c>
      <c r="H130" s="13">
        <v>120</v>
      </c>
      <c r="L130" s="72"/>
      <c r="M130" s="143" t="s">
        <v>563</v>
      </c>
      <c r="N130" s="144">
        <v>337</v>
      </c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</row>
    <row r="131" spans="2:33" s="11" customFormat="1" ht="12.75" customHeight="1">
      <c r="B131" s="1"/>
      <c r="C131" s="8">
        <v>6</v>
      </c>
      <c r="D131" s="115">
        <v>232</v>
      </c>
      <c r="E131" s="115" t="s">
        <v>652</v>
      </c>
      <c r="F131" s="115" t="s">
        <v>563</v>
      </c>
      <c r="G131" s="116">
        <v>8.5416666666666679E-3</v>
      </c>
      <c r="H131" s="13">
        <v>115</v>
      </c>
      <c r="L131" s="72"/>
      <c r="M131" s="143" t="s">
        <v>168</v>
      </c>
      <c r="N131" s="144">
        <v>280</v>
      </c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</row>
    <row r="132" spans="2:33" s="11" customFormat="1" ht="12.75" customHeight="1">
      <c r="B132"/>
      <c r="C132" s="3">
        <v>7</v>
      </c>
      <c r="D132" s="115">
        <v>146</v>
      </c>
      <c r="E132" s="115" t="s">
        <v>654</v>
      </c>
      <c r="F132" s="115" t="s">
        <v>627</v>
      </c>
      <c r="G132" s="116">
        <v>8.8541666666666664E-3</v>
      </c>
      <c r="H132" s="13">
        <v>110</v>
      </c>
      <c r="L132" s="72"/>
      <c r="M132" s="143" t="s">
        <v>627</v>
      </c>
      <c r="N132" s="144">
        <v>306</v>
      </c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</row>
    <row r="133" spans="2:33" s="11" customFormat="1" ht="12.75" customHeight="1">
      <c r="B133"/>
      <c r="C133" s="3">
        <v>8</v>
      </c>
      <c r="D133" s="115">
        <v>141</v>
      </c>
      <c r="E133" s="115" t="s">
        <v>653</v>
      </c>
      <c r="F133" s="115" t="s">
        <v>627</v>
      </c>
      <c r="G133" s="116">
        <v>8.8657407407407417E-3</v>
      </c>
      <c r="H133" s="13">
        <v>108</v>
      </c>
      <c r="L133" s="72"/>
      <c r="M133" s="143" t="s">
        <v>55</v>
      </c>
      <c r="N133" s="144">
        <v>489</v>
      </c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</row>
    <row r="134" spans="2:33" s="11" customFormat="1">
      <c r="B134"/>
      <c r="C134" s="8">
        <v>9</v>
      </c>
      <c r="D134" s="115">
        <v>10</v>
      </c>
      <c r="E134" s="115" t="s">
        <v>655</v>
      </c>
      <c r="F134" s="115" t="s">
        <v>573</v>
      </c>
      <c r="G134" s="116">
        <v>9.0277777777777787E-3</v>
      </c>
      <c r="H134" s="13">
        <v>106</v>
      </c>
      <c r="L134" s="72"/>
      <c r="M134" s="143" t="s">
        <v>355</v>
      </c>
      <c r="N134" s="144">
        <v>71</v>
      </c>
      <c r="O134" s="10"/>
      <c r="P134" s="10"/>
    </row>
    <row r="135" spans="2:33" s="11" customFormat="1" ht="12.75" customHeight="1">
      <c r="B135"/>
      <c r="C135" s="8">
        <v>10</v>
      </c>
      <c r="D135" s="115">
        <v>288</v>
      </c>
      <c r="E135" s="115" t="s">
        <v>727</v>
      </c>
      <c r="F135" s="115" t="s">
        <v>168</v>
      </c>
      <c r="G135" s="116">
        <v>9.3171296296296283E-3</v>
      </c>
      <c r="H135" s="13">
        <v>104</v>
      </c>
      <c r="L135" s="72"/>
      <c r="M135" s="86" t="s">
        <v>84</v>
      </c>
      <c r="N135" s="87">
        <v>3265</v>
      </c>
      <c r="O135" s="10"/>
      <c r="P135" s="10"/>
    </row>
    <row r="136" spans="2:33" s="11" customFormat="1" ht="12.75" customHeight="1">
      <c r="B136"/>
      <c r="C136" s="3">
        <v>11</v>
      </c>
      <c r="D136" s="115">
        <v>212</v>
      </c>
      <c r="E136" s="115" t="s">
        <v>656</v>
      </c>
      <c r="F136" s="115" t="s">
        <v>55</v>
      </c>
      <c r="G136" s="116">
        <v>9.4097222222222238E-3</v>
      </c>
      <c r="H136" s="13">
        <v>102</v>
      </c>
      <c r="L136" s="72"/>
      <c r="M136"/>
      <c r="N136"/>
      <c r="O136" s="10"/>
      <c r="P136" s="10"/>
    </row>
    <row r="137" spans="2:33" s="11" customFormat="1" ht="13.5" customHeight="1">
      <c r="B137"/>
      <c r="C137" s="3">
        <v>12</v>
      </c>
      <c r="D137" s="115">
        <v>430</v>
      </c>
      <c r="E137" s="115" t="s">
        <v>728</v>
      </c>
      <c r="F137" s="115" t="s">
        <v>60</v>
      </c>
      <c r="G137" s="116">
        <v>9.5601851851851855E-3</v>
      </c>
      <c r="H137" s="13">
        <v>100</v>
      </c>
      <c r="L137" s="72"/>
      <c r="M137" s="77"/>
      <c r="N137" s="82"/>
      <c r="O137" s="10"/>
      <c r="P137" s="10"/>
    </row>
    <row r="138" spans="2:33" s="11" customFormat="1" ht="12.75" customHeight="1">
      <c r="B138"/>
      <c r="C138" s="8">
        <v>13</v>
      </c>
      <c r="D138" s="115">
        <v>429</v>
      </c>
      <c r="E138" s="115" t="s">
        <v>663</v>
      </c>
      <c r="F138" s="115" t="s">
        <v>50</v>
      </c>
      <c r="G138" s="116">
        <v>9.6296296296296303E-3</v>
      </c>
      <c r="H138" s="13">
        <v>98</v>
      </c>
      <c r="L138" s="72"/>
      <c r="M138" s="77"/>
      <c r="N138" s="82"/>
      <c r="O138" s="10"/>
      <c r="P138" s="10"/>
    </row>
    <row r="139" spans="2:33" s="11" customFormat="1" ht="13.5" customHeight="1">
      <c r="B139" s="10"/>
      <c r="C139" s="8">
        <v>14</v>
      </c>
      <c r="D139" s="115">
        <v>539</v>
      </c>
      <c r="E139" s="115" t="s">
        <v>729</v>
      </c>
      <c r="F139" s="115" t="s">
        <v>573</v>
      </c>
      <c r="G139" s="116">
        <v>9.6759259259259264E-3</v>
      </c>
      <c r="H139" s="13">
        <v>96</v>
      </c>
      <c r="I139" s="10"/>
      <c r="L139" s="72"/>
      <c r="M139" s="77"/>
      <c r="N139" s="82"/>
      <c r="O139" s="10"/>
      <c r="P139" s="10"/>
    </row>
    <row r="140" spans="2:33" s="11" customFormat="1" ht="12.75" customHeight="1">
      <c r="B140" s="10"/>
      <c r="C140" s="3">
        <v>15</v>
      </c>
      <c r="D140" s="115">
        <v>331</v>
      </c>
      <c r="E140" s="115" t="s">
        <v>658</v>
      </c>
      <c r="F140" s="115" t="s">
        <v>50</v>
      </c>
      <c r="G140" s="116">
        <v>9.6990740740740735E-3</v>
      </c>
      <c r="H140" s="13">
        <v>94</v>
      </c>
      <c r="I140" s="10"/>
      <c r="L140" s="72"/>
      <c r="M140" s="77"/>
      <c r="N140" s="82"/>
      <c r="O140" s="10"/>
      <c r="P140" s="10"/>
    </row>
    <row r="141" spans="2:33" s="11" customFormat="1" ht="12.75" customHeight="1">
      <c r="B141" s="10"/>
      <c r="C141" s="3">
        <v>16</v>
      </c>
      <c r="D141" s="115">
        <v>5378</v>
      </c>
      <c r="E141" s="115" t="s">
        <v>730</v>
      </c>
      <c r="F141" s="115" t="s">
        <v>168</v>
      </c>
      <c r="G141" s="116">
        <v>9.8379629629629633E-3</v>
      </c>
      <c r="H141" s="13">
        <v>92</v>
      </c>
      <c r="I141" s="10"/>
      <c r="L141" s="72"/>
      <c r="M141" s="77"/>
      <c r="N141" s="82"/>
      <c r="O141" s="10"/>
      <c r="P141" s="10"/>
    </row>
    <row r="142" spans="2:33" s="11" customFormat="1" ht="12.75" customHeight="1">
      <c r="B142" s="17"/>
      <c r="C142" s="8">
        <v>17</v>
      </c>
      <c r="D142" s="115">
        <v>5</v>
      </c>
      <c r="E142" s="115" t="s">
        <v>671</v>
      </c>
      <c r="F142" s="115" t="s">
        <v>573</v>
      </c>
      <c r="G142" s="116">
        <v>9.9074074074074082E-3</v>
      </c>
      <c r="H142" s="13">
        <v>90</v>
      </c>
      <c r="I142" s="10"/>
      <c r="N142" s="10"/>
      <c r="O142" s="10"/>
      <c r="P142" s="10"/>
    </row>
    <row r="143" spans="2:33" s="11" customFormat="1" ht="12.75" customHeight="1">
      <c r="B143" s="17"/>
      <c r="C143" s="8">
        <v>18</v>
      </c>
      <c r="D143" s="115">
        <v>475</v>
      </c>
      <c r="E143" s="115" t="s">
        <v>675</v>
      </c>
      <c r="F143" s="115" t="s">
        <v>627</v>
      </c>
      <c r="G143" s="116">
        <v>9.9305555555555553E-3</v>
      </c>
      <c r="H143" s="13">
        <v>88</v>
      </c>
      <c r="I143" s="10"/>
      <c r="N143" s="10"/>
      <c r="O143" s="10"/>
      <c r="P143" s="10"/>
    </row>
    <row r="144" spans="2:33" s="11" customFormat="1" ht="13.5" customHeight="1">
      <c r="B144" s="17"/>
      <c r="C144" s="3">
        <v>19</v>
      </c>
      <c r="D144" s="115">
        <v>250</v>
      </c>
      <c r="E144" s="115" t="s">
        <v>660</v>
      </c>
      <c r="F144" s="115" t="s">
        <v>50</v>
      </c>
      <c r="G144" s="116">
        <v>9.9884259259259266E-3</v>
      </c>
      <c r="H144" s="13">
        <v>86</v>
      </c>
      <c r="I144" s="10"/>
      <c r="N144" s="10"/>
      <c r="O144" s="10"/>
      <c r="P144" s="10"/>
    </row>
    <row r="145" spans="2:17" s="11" customFormat="1">
      <c r="B145" s="17"/>
      <c r="C145" s="3">
        <v>20</v>
      </c>
      <c r="D145" s="115">
        <v>540</v>
      </c>
      <c r="E145" s="115" t="s">
        <v>731</v>
      </c>
      <c r="F145" s="115" t="s">
        <v>168</v>
      </c>
      <c r="G145" s="116">
        <v>0.01</v>
      </c>
      <c r="H145" s="13">
        <v>84</v>
      </c>
      <c r="I145" s="12"/>
      <c r="J145" s="10"/>
      <c r="O145" s="10"/>
      <c r="P145" s="10"/>
      <c r="Q145" s="10"/>
    </row>
    <row r="146" spans="2:17" s="11" customFormat="1">
      <c r="B146" s="17"/>
      <c r="C146" s="8">
        <v>21</v>
      </c>
      <c r="D146" s="115">
        <v>387</v>
      </c>
      <c r="E146" s="115" t="s">
        <v>657</v>
      </c>
      <c r="F146" s="115" t="s">
        <v>563</v>
      </c>
      <c r="G146" s="116">
        <v>1.0011574074074074E-2</v>
      </c>
      <c r="H146" s="13">
        <v>82</v>
      </c>
      <c r="I146" s="12"/>
      <c r="J146" s="10"/>
      <c r="O146" s="10"/>
      <c r="P146" s="10"/>
      <c r="Q146" s="10"/>
    </row>
    <row r="147" spans="2:17" s="11" customFormat="1">
      <c r="B147" s="17"/>
      <c r="C147" s="8">
        <v>22</v>
      </c>
      <c r="D147" s="115">
        <v>241</v>
      </c>
      <c r="E147" s="115" t="s">
        <v>662</v>
      </c>
      <c r="F147" s="115" t="s">
        <v>50</v>
      </c>
      <c r="G147" s="116">
        <v>1.0150462962962964E-2</v>
      </c>
      <c r="H147" s="13">
        <v>80</v>
      </c>
      <c r="I147" s="12"/>
      <c r="J147" s="10"/>
      <c r="O147" s="10"/>
      <c r="P147" s="10"/>
      <c r="Q147" s="10"/>
    </row>
    <row r="148" spans="2:17" s="11" customFormat="1">
      <c r="B148" s="17"/>
      <c r="C148" s="3">
        <v>23</v>
      </c>
      <c r="D148" s="115">
        <v>505</v>
      </c>
      <c r="E148" s="115" t="s">
        <v>659</v>
      </c>
      <c r="F148" s="115" t="s">
        <v>51</v>
      </c>
      <c r="G148" s="116">
        <v>1.0393518518518519E-2</v>
      </c>
      <c r="H148" s="13">
        <v>78</v>
      </c>
      <c r="I148" s="12"/>
      <c r="J148" s="10"/>
      <c r="O148" s="10"/>
      <c r="P148" s="10"/>
      <c r="Q148" s="10"/>
    </row>
    <row r="149" spans="2:17" s="11" customFormat="1">
      <c r="B149" s="10"/>
      <c r="C149" s="3">
        <v>24</v>
      </c>
      <c r="D149" s="115">
        <v>347</v>
      </c>
      <c r="E149" s="115" t="s">
        <v>661</v>
      </c>
      <c r="F149" s="115" t="s">
        <v>573</v>
      </c>
      <c r="G149" s="116">
        <v>1.0462962962962964E-2</v>
      </c>
      <c r="H149" s="13">
        <v>77</v>
      </c>
      <c r="I149" s="12"/>
      <c r="J149" s="10"/>
      <c r="O149" s="10"/>
      <c r="P149" s="10"/>
      <c r="Q149" s="10"/>
    </row>
    <row r="150" spans="2:17" s="11" customFormat="1">
      <c r="B150" s="10"/>
      <c r="C150" s="8">
        <v>25</v>
      </c>
      <c r="D150" s="115">
        <v>60</v>
      </c>
      <c r="E150" s="115" t="s">
        <v>664</v>
      </c>
      <c r="F150" s="115" t="s">
        <v>55</v>
      </c>
      <c r="G150" s="116">
        <v>1.0474537037037037E-2</v>
      </c>
      <c r="H150" s="13">
        <v>76</v>
      </c>
      <c r="I150" s="12"/>
      <c r="J150" s="10"/>
      <c r="O150" s="10"/>
      <c r="P150" s="10"/>
      <c r="Q150" s="10"/>
    </row>
    <row r="151" spans="2:17" s="11" customFormat="1">
      <c r="B151" s="10"/>
      <c r="C151" s="8">
        <v>26</v>
      </c>
      <c r="D151" s="115">
        <v>147</v>
      </c>
      <c r="E151" s="115" t="s">
        <v>666</v>
      </c>
      <c r="F151" s="115" t="s">
        <v>570</v>
      </c>
      <c r="G151" s="116">
        <v>1.0520833333333333E-2</v>
      </c>
      <c r="H151" s="13">
        <v>75</v>
      </c>
      <c r="I151" s="12"/>
      <c r="J151" s="10"/>
      <c r="O151" s="10"/>
      <c r="P151" s="10"/>
      <c r="Q151" s="10"/>
    </row>
    <row r="152" spans="2:17" s="11" customFormat="1">
      <c r="B152" s="10"/>
      <c r="C152" s="3">
        <v>27</v>
      </c>
      <c r="D152" s="115">
        <v>231</v>
      </c>
      <c r="E152" s="115" t="s">
        <v>669</v>
      </c>
      <c r="F152" s="115" t="s">
        <v>50</v>
      </c>
      <c r="G152" s="116">
        <v>1.0601851851851854E-2</v>
      </c>
      <c r="H152" s="13">
        <v>74</v>
      </c>
      <c r="I152" s="12"/>
      <c r="J152" s="10"/>
      <c r="O152" s="10"/>
      <c r="P152" s="10"/>
      <c r="Q152" s="10"/>
    </row>
    <row r="153" spans="2:17" s="11" customFormat="1">
      <c r="B153" s="10"/>
      <c r="C153" s="3">
        <v>28</v>
      </c>
      <c r="D153" s="115">
        <v>104</v>
      </c>
      <c r="E153" s="115" t="s">
        <v>665</v>
      </c>
      <c r="F153" s="115" t="s">
        <v>53</v>
      </c>
      <c r="G153" s="116">
        <v>1.074074074074074E-2</v>
      </c>
      <c r="H153" s="13">
        <v>73</v>
      </c>
      <c r="I153" s="12"/>
      <c r="J153" s="10"/>
      <c r="O153" s="10"/>
      <c r="P153" s="10"/>
      <c r="Q153" s="10"/>
    </row>
    <row r="154" spans="2:17" s="11" customFormat="1">
      <c r="B154" s="17"/>
      <c r="C154" s="8">
        <v>29</v>
      </c>
      <c r="D154" s="115">
        <v>474</v>
      </c>
      <c r="E154" s="115" t="s">
        <v>670</v>
      </c>
      <c r="F154" s="115" t="s">
        <v>53</v>
      </c>
      <c r="G154" s="116">
        <v>1.082175925925926E-2</v>
      </c>
      <c r="H154" s="13">
        <v>72</v>
      </c>
      <c r="I154" s="12"/>
      <c r="J154" s="10"/>
      <c r="O154" s="10"/>
      <c r="P154" s="10"/>
      <c r="Q154" s="10"/>
    </row>
    <row r="155" spans="2:17" s="11" customFormat="1">
      <c r="B155" s="17"/>
      <c r="C155" s="8">
        <v>30</v>
      </c>
      <c r="D155" s="115">
        <v>481</v>
      </c>
      <c r="E155" s="115" t="s">
        <v>673</v>
      </c>
      <c r="F155" s="115" t="s">
        <v>355</v>
      </c>
      <c r="G155" s="116">
        <v>1.1064814814814814E-2</v>
      </c>
      <c r="H155" s="13">
        <v>71</v>
      </c>
      <c r="I155" s="12"/>
      <c r="J155" s="10"/>
      <c r="O155" s="10"/>
      <c r="P155" s="10"/>
      <c r="Q155" s="10"/>
    </row>
    <row r="156" spans="2:17" s="11" customFormat="1">
      <c r="B156" s="17"/>
      <c r="C156" s="3">
        <v>31</v>
      </c>
      <c r="D156" s="115">
        <v>214</v>
      </c>
      <c r="E156" s="115" t="s">
        <v>668</v>
      </c>
      <c r="F156" s="115" t="s">
        <v>53</v>
      </c>
      <c r="G156" s="116">
        <v>1.1145833333333334E-2</v>
      </c>
      <c r="H156" s="13">
        <v>70</v>
      </c>
      <c r="I156" s="12"/>
      <c r="J156" s="10"/>
      <c r="O156" s="10"/>
      <c r="P156" s="10"/>
      <c r="Q156" s="10"/>
    </row>
    <row r="157" spans="2:17" s="11" customFormat="1">
      <c r="B157" s="10"/>
      <c r="C157" s="3">
        <v>32</v>
      </c>
      <c r="D157" s="115">
        <v>32</v>
      </c>
      <c r="E157" s="115" t="s">
        <v>667</v>
      </c>
      <c r="F157" s="115" t="s">
        <v>51</v>
      </c>
      <c r="G157" s="116">
        <v>1.1249999999999998E-2</v>
      </c>
      <c r="H157" s="13">
        <v>69</v>
      </c>
      <c r="I157" s="12"/>
      <c r="J157" s="10"/>
      <c r="O157" s="10"/>
      <c r="P157" s="10"/>
      <c r="Q157" s="10"/>
    </row>
    <row r="158" spans="2:17" s="11" customFormat="1">
      <c r="B158" s="10"/>
      <c r="C158" s="8">
        <v>33</v>
      </c>
      <c r="D158" s="115">
        <v>504</v>
      </c>
      <c r="E158" s="115" t="s">
        <v>674</v>
      </c>
      <c r="F158" s="115" t="s">
        <v>51</v>
      </c>
      <c r="G158" s="116">
        <v>1.1400462962962965E-2</v>
      </c>
      <c r="H158" s="13">
        <v>68</v>
      </c>
      <c r="I158" s="12"/>
      <c r="J158" s="10"/>
      <c r="O158" s="10"/>
      <c r="P158" s="10"/>
      <c r="Q158" s="10"/>
    </row>
    <row r="159" spans="2:17" s="11" customFormat="1">
      <c r="B159" s="10"/>
      <c r="C159" s="8">
        <v>34</v>
      </c>
      <c r="D159" s="115">
        <v>140</v>
      </c>
      <c r="E159" s="115" t="s">
        <v>672</v>
      </c>
      <c r="F159" s="115" t="s">
        <v>570</v>
      </c>
      <c r="G159" s="116">
        <v>1.1840277777777778E-2</v>
      </c>
      <c r="H159" s="13">
        <v>67</v>
      </c>
      <c r="I159" s="12"/>
      <c r="J159" s="10"/>
      <c r="O159" s="10"/>
      <c r="P159" s="10"/>
      <c r="Q159" s="10"/>
    </row>
    <row r="160" spans="2:17" s="11" customFormat="1">
      <c r="B160" s="10"/>
      <c r="C160" s="3">
        <v>35</v>
      </c>
      <c r="D160" s="115">
        <v>511</v>
      </c>
      <c r="E160" s="115" t="s">
        <v>676</v>
      </c>
      <c r="F160" s="115" t="s">
        <v>55</v>
      </c>
      <c r="G160" s="116">
        <v>1.2002314814814815E-2</v>
      </c>
      <c r="H160" s="13">
        <v>66</v>
      </c>
      <c r="I160" s="12"/>
      <c r="J160" s="10"/>
      <c r="O160" s="10"/>
      <c r="P160" s="10"/>
      <c r="Q160" s="10"/>
    </row>
    <row r="161" spans="2:17" s="11" customFormat="1">
      <c r="B161" s="10"/>
      <c r="C161" s="3">
        <v>36</v>
      </c>
      <c r="D161" s="115">
        <v>150</v>
      </c>
      <c r="E161" s="115" t="s">
        <v>678</v>
      </c>
      <c r="F161" s="115" t="s">
        <v>570</v>
      </c>
      <c r="G161" s="116">
        <v>1.2291666666666666E-2</v>
      </c>
      <c r="H161" s="13">
        <v>65</v>
      </c>
      <c r="I161" s="12"/>
      <c r="J161" s="10"/>
      <c r="O161" s="10"/>
      <c r="P161" s="10"/>
      <c r="Q161" s="10"/>
    </row>
    <row r="162" spans="2:17" s="11" customFormat="1">
      <c r="B162" s="17"/>
      <c r="C162" s="8">
        <v>37</v>
      </c>
      <c r="D162" s="115">
        <v>139</v>
      </c>
      <c r="E162" s="115" t="s">
        <v>677</v>
      </c>
      <c r="F162" s="115" t="s">
        <v>570</v>
      </c>
      <c r="G162" s="116">
        <v>1.2881944444444446E-2</v>
      </c>
      <c r="H162" s="13">
        <v>64</v>
      </c>
      <c r="I162" s="12"/>
      <c r="J162" s="10"/>
      <c r="O162" s="10"/>
      <c r="P162" s="10"/>
      <c r="Q162" s="10"/>
    </row>
    <row r="163" spans="2:17" s="11" customFormat="1">
      <c r="B163" s="17"/>
      <c r="C163" s="8">
        <v>38</v>
      </c>
      <c r="D163" s="115"/>
      <c r="E163" s="115"/>
      <c r="F163" s="115"/>
      <c r="G163" s="116"/>
      <c r="H163" s="13">
        <v>63</v>
      </c>
      <c r="I163" s="12"/>
      <c r="J163" s="10"/>
      <c r="O163" s="10"/>
      <c r="P163" s="10"/>
      <c r="Q163" s="10"/>
    </row>
    <row r="164" spans="2:17" s="11" customFormat="1">
      <c r="B164" s="10"/>
      <c r="C164" s="10"/>
      <c r="D164" s="10"/>
      <c r="E164" s="72"/>
      <c r="F164" s="72"/>
      <c r="G164" s="10"/>
      <c r="H164" s="10"/>
      <c r="I164" s="12"/>
      <c r="J164" s="10"/>
      <c r="O164" s="10"/>
      <c r="P164" s="10"/>
      <c r="Q164" s="10"/>
    </row>
    <row r="165" spans="2:17" s="11" customFormat="1">
      <c r="B165" s="10"/>
      <c r="C165" s="10"/>
      <c r="D165" s="10"/>
      <c r="E165" s="72"/>
      <c r="F165" s="72"/>
      <c r="G165" s="10"/>
      <c r="H165" s="10"/>
      <c r="I165" s="12"/>
      <c r="J165" s="10"/>
      <c r="O165" s="10"/>
      <c r="P165" s="10"/>
      <c r="Q165" s="10"/>
    </row>
    <row r="166" spans="2:17" s="11" customFormat="1">
      <c r="B166" s="10"/>
      <c r="C166" s="10"/>
      <c r="D166" s="10"/>
      <c r="E166" s="72"/>
      <c r="F166" s="72"/>
      <c r="G166" s="10"/>
      <c r="H166" s="10"/>
      <c r="I166" s="12"/>
      <c r="J166" s="10"/>
      <c r="O166" s="10"/>
      <c r="P166" s="10"/>
      <c r="Q166" s="10"/>
    </row>
    <row r="167" spans="2:17" s="11" customFormat="1">
      <c r="B167" s="10"/>
      <c r="C167" s="10"/>
      <c r="D167" s="10"/>
      <c r="E167" s="72"/>
      <c r="F167" s="72"/>
      <c r="G167" s="10"/>
      <c r="H167" s="10"/>
      <c r="I167" s="12"/>
      <c r="J167" s="10"/>
      <c r="O167" s="10"/>
      <c r="P167" s="10"/>
      <c r="Q167" s="10"/>
    </row>
    <row r="168" spans="2:17" s="11" customFormat="1">
      <c r="B168" s="10"/>
      <c r="C168" s="10"/>
      <c r="D168" s="10"/>
      <c r="E168" s="72"/>
      <c r="F168" s="72"/>
      <c r="G168" s="10"/>
      <c r="H168" s="10"/>
      <c r="I168" s="12"/>
      <c r="J168" s="10"/>
      <c r="O168" s="10"/>
      <c r="P168" s="10"/>
      <c r="Q168" s="10"/>
    </row>
    <row r="169" spans="2:17" s="11" customFormat="1">
      <c r="B169" s="10"/>
      <c r="C169" s="10"/>
      <c r="D169" s="10"/>
      <c r="E169" s="72"/>
      <c r="F169" s="72"/>
      <c r="G169" s="10"/>
      <c r="H169" s="10"/>
      <c r="I169" s="12"/>
      <c r="J169" s="10"/>
      <c r="O169" s="10"/>
      <c r="P169" s="10"/>
      <c r="Q169" s="10"/>
    </row>
    <row r="170" spans="2:17" s="11" customFormat="1">
      <c r="B170" s="17"/>
      <c r="C170" s="10"/>
      <c r="D170" s="10"/>
      <c r="E170" s="72"/>
      <c r="F170" s="72"/>
      <c r="G170" s="10"/>
      <c r="H170" s="10"/>
      <c r="I170" s="12"/>
      <c r="J170" s="10"/>
      <c r="O170" s="10"/>
      <c r="P170" s="10"/>
      <c r="Q170" s="10"/>
    </row>
    <row r="171" spans="2:17" s="11" customFormat="1">
      <c r="B171" s="17"/>
      <c r="C171" s="10"/>
      <c r="D171" s="10"/>
      <c r="E171" s="72"/>
      <c r="F171" s="72"/>
      <c r="G171" s="10"/>
      <c r="H171" s="10"/>
      <c r="I171" s="12"/>
      <c r="J171" s="10"/>
      <c r="O171" s="10"/>
      <c r="P171" s="10"/>
      <c r="Q171" s="10"/>
    </row>
    <row r="172" spans="2:17" s="11" customFormat="1">
      <c r="B172" s="17"/>
      <c r="C172" s="10"/>
      <c r="D172" s="10"/>
      <c r="E172" s="72"/>
      <c r="F172" s="72"/>
      <c r="G172" s="10"/>
      <c r="H172" s="10"/>
      <c r="I172" s="12"/>
      <c r="J172" s="10"/>
      <c r="O172" s="10"/>
      <c r="P172" s="10"/>
      <c r="Q172" s="10"/>
    </row>
    <row r="173" spans="2:17" s="11" customFormat="1">
      <c r="B173" s="17"/>
      <c r="C173" s="10"/>
      <c r="D173" s="10"/>
      <c r="E173" s="72"/>
      <c r="F173" s="72"/>
      <c r="G173" s="10"/>
      <c r="H173" s="10"/>
      <c r="I173" s="12"/>
      <c r="J173" s="10"/>
      <c r="O173" s="10"/>
      <c r="P173" s="10"/>
      <c r="Q173" s="10"/>
    </row>
    <row r="174" spans="2:17" s="11" customFormat="1">
      <c r="B174" s="17"/>
      <c r="C174" s="10"/>
      <c r="D174" s="10"/>
      <c r="E174" s="72"/>
      <c r="F174" s="72"/>
      <c r="G174" s="10"/>
      <c r="H174" s="10"/>
      <c r="I174" s="12"/>
      <c r="J174" s="10"/>
      <c r="O174" s="10"/>
      <c r="P174" s="10"/>
      <c r="Q174" s="10"/>
    </row>
    <row r="175" spans="2:17" s="11" customFormat="1">
      <c r="B175" s="17"/>
      <c r="C175" s="10"/>
      <c r="D175" s="10"/>
      <c r="E175" s="72"/>
      <c r="F175" s="72"/>
      <c r="G175" s="10"/>
      <c r="H175" s="10"/>
      <c r="I175" s="12"/>
      <c r="J175" s="10"/>
      <c r="O175" s="10"/>
      <c r="P175" s="10"/>
      <c r="Q175" s="10"/>
    </row>
    <row r="176" spans="2:17" s="11" customFormat="1">
      <c r="B176" s="10"/>
      <c r="C176" s="10"/>
      <c r="D176" s="10"/>
      <c r="E176" s="72"/>
      <c r="F176" s="72"/>
      <c r="G176" s="10"/>
      <c r="H176" s="10"/>
      <c r="I176" s="12"/>
      <c r="J176" s="10"/>
      <c r="O176" s="10"/>
      <c r="P176" s="10"/>
      <c r="Q176" s="10"/>
    </row>
    <row r="177" spans="2:17" s="11" customFormat="1">
      <c r="B177" s="10"/>
      <c r="C177" s="10"/>
      <c r="D177" s="10"/>
      <c r="E177" s="72"/>
      <c r="F177" s="72"/>
      <c r="G177" s="10"/>
      <c r="H177" s="10"/>
      <c r="I177" s="12"/>
      <c r="J177" s="10"/>
      <c r="O177" s="10"/>
      <c r="P177" s="10"/>
      <c r="Q177" s="10"/>
    </row>
    <row r="178" spans="2:17" s="11" customFormat="1">
      <c r="B178" s="10"/>
      <c r="C178" s="10"/>
      <c r="D178" s="10"/>
      <c r="E178" s="72"/>
      <c r="F178" s="72"/>
      <c r="G178" s="10"/>
      <c r="H178" s="10"/>
      <c r="I178" s="12"/>
      <c r="J178" s="10"/>
      <c r="O178" s="10"/>
      <c r="P178" s="10"/>
      <c r="Q178" s="10"/>
    </row>
    <row r="179" spans="2:17" s="11" customFormat="1">
      <c r="B179" s="10"/>
      <c r="C179" s="10"/>
      <c r="D179" s="10"/>
      <c r="E179" s="72"/>
      <c r="F179" s="72"/>
      <c r="G179" s="10"/>
      <c r="H179" s="10"/>
      <c r="I179" s="12"/>
      <c r="J179" s="10"/>
      <c r="O179" s="10"/>
      <c r="P179" s="10"/>
      <c r="Q179" s="10"/>
    </row>
    <row r="180" spans="2:17" s="11" customFormat="1">
      <c r="B180" s="10"/>
      <c r="C180" s="10"/>
      <c r="D180" s="10"/>
      <c r="E180" s="72"/>
      <c r="F180" s="72"/>
      <c r="G180" s="10"/>
      <c r="H180" s="10"/>
      <c r="I180" s="12"/>
      <c r="J180" s="10"/>
      <c r="O180" s="10"/>
      <c r="P180" s="10"/>
      <c r="Q180" s="10"/>
    </row>
    <row r="181" spans="2:17" s="11" customFormat="1">
      <c r="B181" s="10"/>
      <c r="C181" s="10"/>
      <c r="D181" s="10"/>
      <c r="E181" s="72"/>
      <c r="F181" s="72"/>
      <c r="G181" s="10"/>
      <c r="H181" s="10"/>
      <c r="I181" s="12"/>
      <c r="J181" s="10"/>
      <c r="O181" s="10"/>
      <c r="P181" s="10"/>
      <c r="Q181" s="10"/>
    </row>
    <row r="182" spans="2:17" s="11" customFormat="1">
      <c r="B182" s="10"/>
      <c r="C182" s="10"/>
      <c r="D182" s="10"/>
      <c r="E182" s="72"/>
      <c r="F182" s="72"/>
      <c r="G182" s="10"/>
      <c r="H182" s="10"/>
      <c r="I182" s="12"/>
      <c r="J182" s="10"/>
      <c r="O182" s="10"/>
      <c r="P182" s="10"/>
      <c r="Q182" s="10"/>
    </row>
    <row r="183" spans="2:17" s="11" customFormat="1">
      <c r="B183" s="10"/>
      <c r="C183" s="10"/>
      <c r="D183" s="10"/>
      <c r="E183" s="72"/>
      <c r="F183" s="72"/>
      <c r="G183" s="10"/>
      <c r="H183" s="10"/>
      <c r="I183" s="12"/>
      <c r="J183" s="10"/>
      <c r="O183" s="10"/>
      <c r="P183" s="10"/>
      <c r="Q183" s="10"/>
    </row>
    <row r="184" spans="2:17" s="11" customFormat="1">
      <c r="B184" s="10"/>
      <c r="C184" s="10"/>
      <c r="D184" s="10"/>
      <c r="E184" s="72"/>
      <c r="F184" s="72"/>
      <c r="G184" s="10"/>
      <c r="H184" s="10"/>
      <c r="I184" s="12"/>
      <c r="J184" s="10"/>
      <c r="O184" s="10"/>
      <c r="P184" s="10"/>
      <c r="Q184" s="10"/>
    </row>
    <row r="185" spans="2:17" s="11" customFormat="1">
      <c r="B185" s="10"/>
      <c r="C185" s="10"/>
      <c r="D185" s="10"/>
      <c r="E185" s="72"/>
      <c r="F185" s="72"/>
      <c r="G185" s="10"/>
      <c r="H185" s="10"/>
      <c r="I185" s="12"/>
      <c r="J185" s="10"/>
      <c r="O185" s="10"/>
      <c r="P185" s="10"/>
      <c r="Q185" s="10"/>
    </row>
    <row r="186" spans="2:17" s="11" customFormat="1">
      <c r="B186" s="10"/>
      <c r="C186" s="10"/>
      <c r="D186" s="10"/>
      <c r="E186" s="72"/>
      <c r="F186" s="72"/>
      <c r="G186" s="10"/>
      <c r="H186" s="10"/>
      <c r="I186" s="12"/>
      <c r="J186" s="10"/>
      <c r="O186" s="10"/>
      <c r="P186" s="10"/>
      <c r="Q186" s="10"/>
    </row>
    <row r="187" spans="2:17" s="11" customFormat="1">
      <c r="B187" s="17"/>
      <c r="C187" s="10"/>
      <c r="D187" s="10"/>
      <c r="E187" s="72"/>
      <c r="F187" s="72"/>
      <c r="G187" s="10"/>
      <c r="H187" s="10"/>
      <c r="I187" s="12"/>
      <c r="J187" s="10"/>
      <c r="O187" s="10"/>
      <c r="P187" s="10"/>
      <c r="Q187" s="10"/>
    </row>
    <row r="188" spans="2:17" s="11" customFormat="1">
      <c r="B188" s="17"/>
      <c r="C188" s="10"/>
      <c r="D188" s="10"/>
      <c r="E188" s="72"/>
      <c r="F188" s="72"/>
      <c r="G188" s="10"/>
      <c r="H188" s="10"/>
      <c r="I188" s="12"/>
      <c r="J188" s="10"/>
      <c r="O188" s="10"/>
      <c r="P188" s="10"/>
      <c r="Q188" s="10"/>
    </row>
    <row r="189" spans="2:17" s="11" customFormat="1">
      <c r="B189" s="17"/>
      <c r="C189" s="10"/>
      <c r="D189" s="10"/>
      <c r="E189" s="72"/>
      <c r="F189" s="72"/>
      <c r="G189" s="10"/>
      <c r="H189" s="10"/>
      <c r="I189" s="12"/>
      <c r="J189" s="10"/>
      <c r="O189" s="10"/>
      <c r="P189" s="10"/>
      <c r="Q189" s="10"/>
    </row>
    <row r="190" spans="2:17" s="11" customFormat="1">
      <c r="B190" s="10"/>
      <c r="C190" s="10"/>
      <c r="D190" s="10"/>
      <c r="E190" s="72"/>
      <c r="F190" s="72"/>
      <c r="G190" s="10"/>
      <c r="H190" s="10"/>
      <c r="I190" s="12"/>
      <c r="J190" s="10"/>
      <c r="O190" s="10"/>
      <c r="P190" s="10"/>
      <c r="Q190" s="10"/>
    </row>
    <row r="191" spans="2:17" s="11" customFormat="1">
      <c r="B191" s="10"/>
      <c r="C191" s="10"/>
      <c r="D191" s="10"/>
      <c r="E191" s="72"/>
      <c r="F191" s="72"/>
      <c r="G191" s="10"/>
      <c r="H191" s="10"/>
      <c r="I191" s="12"/>
      <c r="J191" s="10"/>
      <c r="O191" s="10"/>
      <c r="P191" s="10"/>
      <c r="Q191" s="10"/>
    </row>
    <row r="192" spans="2:17" s="11" customFormat="1">
      <c r="B192" s="10"/>
      <c r="C192" s="10"/>
      <c r="D192" s="10"/>
      <c r="E192" s="72"/>
      <c r="F192" s="72"/>
      <c r="G192" s="10"/>
      <c r="H192" s="10"/>
      <c r="I192" s="12"/>
      <c r="J192" s="10"/>
      <c r="O192" s="10"/>
      <c r="P192" s="10"/>
      <c r="Q192" s="10"/>
    </row>
    <row r="193" spans="2:17" s="11" customFormat="1">
      <c r="B193" s="10"/>
      <c r="C193" s="10"/>
      <c r="D193" s="10"/>
      <c r="E193" s="72"/>
      <c r="F193" s="72"/>
      <c r="G193" s="10"/>
      <c r="H193" s="10"/>
      <c r="I193" s="12"/>
      <c r="J193" s="10"/>
      <c r="O193" s="10"/>
      <c r="P193" s="10"/>
      <c r="Q193" s="10"/>
    </row>
    <row r="194" spans="2:17" s="11" customFormat="1">
      <c r="B194" s="10"/>
      <c r="C194" s="10"/>
      <c r="D194" s="10"/>
      <c r="E194" s="72"/>
      <c r="F194" s="72"/>
      <c r="G194" s="10"/>
      <c r="H194" s="10"/>
      <c r="I194" s="12"/>
      <c r="J194" s="10"/>
      <c r="O194" s="10"/>
      <c r="P194" s="10"/>
      <c r="Q194" s="10"/>
    </row>
    <row r="195" spans="2:17" s="11" customFormat="1">
      <c r="B195" s="10"/>
      <c r="C195" s="10"/>
      <c r="D195" s="10"/>
      <c r="E195" s="72"/>
      <c r="F195" s="72"/>
      <c r="G195" s="10"/>
      <c r="H195" s="10"/>
      <c r="I195" s="12"/>
      <c r="J195" s="10"/>
      <c r="O195" s="10"/>
      <c r="P195" s="10"/>
      <c r="Q195" s="10"/>
    </row>
    <row r="196" spans="2:17" s="11" customFormat="1">
      <c r="B196" s="17"/>
      <c r="C196" s="10"/>
      <c r="D196" s="10"/>
      <c r="E196" s="72"/>
      <c r="F196" s="72"/>
      <c r="G196" s="10"/>
      <c r="H196" s="10"/>
      <c r="I196" s="12"/>
      <c r="J196" s="10"/>
      <c r="O196" s="10"/>
      <c r="P196" s="10"/>
      <c r="Q196" s="10"/>
    </row>
    <row r="197" spans="2:17" s="11" customFormat="1">
      <c r="B197" s="17"/>
      <c r="C197" s="10"/>
      <c r="D197" s="10"/>
      <c r="E197" s="72"/>
      <c r="F197" s="72"/>
      <c r="G197" s="10"/>
      <c r="H197" s="10"/>
      <c r="I197" s="12"/>
      <c r="J197" s="10"/>
      <c r="O197" s="10"/>
      <c r="P197" s="10"/>
      <c r="Q197" s="10"/>
    </row>
    <row r="198" spans="2:17" s="11" customFormat="1">
      <c r="B198" s="17"/>
      <c r="C198" s="10"/>
      <c r="D198" s="10"/>
      <c r="E198" s="72"/>
      <c r="F198" s="72"/>
      <c r="G198" s="10"/>
      <c r="H198" s="10"/>
      <c r="I198" s="12"/>
      <c r="J198" s="10"/>
      <c r="O198" s="10"/>
      <c r="P198" s="10"/>
      <c r="Q198" s="10"/>
    </row>
    <row r="199" spans="2:17" s="11" customFormat="1">
      <c r="B199" s="17"/>
      <c r="C199" s="10"/>
      <c r="D199" s="10"/>
      <c r="E199" s="72"/>
      <c r="F199" s="72"/>
      <c r="G199" s="10"/>
      <c r="H199" s="10"/>
      <c r="I199" s="12"/>
      <c r="J199" s="10"/>
      <c r="O199" s="10"/>
      <c r="P199" s="10"/>
      <c r="Q199" s="10"/>
    </row>
    <row r="200" spans="2:17" s="11" customFormat="1">
      <c r="B200" s="10"/>
      <c r="C200" s="10"/>
      <c r="D200" s="10"/>
      <c r="E200" s="72"/>
      <c r="F200" s="72"/>
      <c r="G200" s="10"/>
      <c r="H200" s="10"/>
      <c r="I200" s="12"/>
      <c r="J200" s="10"/>
      <c r="O200" s="10"/>
      <c r="P200" s="10"/>
      <c r="Q200" s="10"/>
    </row>
    <row r="201" spans="2:17" s="11" customFormat="1">
      <c r="B201" s="10"/>
      <c r="C201" s="10"/>
      <c r="D201" s="10"/>
      <c r="E201" s="72"/>
      <c r="F201" s="72"/>
      <c r="G201" s="10"/>
      <c r="H201" s="10"/>
      <c r="I201" s="12"/>
      <c r="J201" s="10"/>
      <c r="O201" s="10"/>
      <c r="P201" s="10"/>
      <c r="Q201" s="10"/>
    </row>
    <row r="202" spans="2:17" s="11" customFormat="1">
      <c r="B202" s="10"/>
      <c r="C202" s="10"/>
      <c r="D202" s="10"/>
      <c r="E202" s="72"/>
      <c r="F202" s="72"/>
      <c r="G202" s="10"/>
      <c r="H202" s="10"/>
      <c r="I202" s="12"/>
      <c r="J202" s="10"/>
      <c r="O202" s="10"/>
      <c r="P202" s="10"/>
      <c r="Q202" s="10"/>
    </row>
    <row r="203" spans="2:17" s="11" customFormat="1">
      <c r="B203" s="10"/>
      <c r="C203" s="10"/>
      <c r="D203" s="10"/>
      <c r="E203" s="72"/>
      <c r="F203" s="72"/>
      <c r="G203" s="10"/>
      <c r="H203" s="10"/>
      <c r="I203" s="12"/>
      <c r="J203" s="10"/>
      <c r="O203" s="10"/>
      <c r="P203" s="10"/>
      <c r="Q203" s="10"/>
    </row>
    <row r="204" spans="2:17" s="11" customFormat="1">
      <c r="B204" s="10"/>
      <c r="C204" s="10"/>
      <c r="D204" s="10"/>
      <c r="E204" s="72"/>
      <c r="F204" s="72"/>
      <c r="G204" s="10"/>
      <c r="H204" s="10"/>
      <c r="I204" s="12"/>
      <c r="J204" s="10"/>
      <c r="O204" s="10"/>
      <c r="P204" s="10"/>
      <c r="Q204" s="10"/>
    </row>
    <row r="205" spans="2:17" s="11" customFormat="1">
      <c r="B205" s="10"/>
      <c r="C205" s="10"/>
      <c r="D205" s="10"/>
      <c r="E205" s="72"/>
      <c r="F205" s="72"/>
      <c r="G205" s="10"/>
      <c r="H205" s="10"/>
      <c r="I205" s="12"/>
      <c r="J205" s="10"/>
      <c r="O205" s="10"/>
      <c r="P205" s="10"/>
      <c r="Q205" s="10"/>
    </row>
    <row r="206" spans="2:17" s="11" customFormat="1">
      <c r="B206" s="17"/>
      <c r="C206" s="10"/>
      <c r="D206" s="10"/>
      <c r="E206" s="72"/>
      <c r="F206" s="72"/>
      <c r="G206" s="10"/>
      <c r="H206" s="10"/>
      <c r="I206" s="12"/>
      <c r="J206" s="10"/>
      <c r="O206" s="10"/>
      <c r="P206" s="10"/>
      <c r="Q206" s="10"/>
    </row>
    <row r="207" spans="2:17" s="11" customFormat="1">
      <c r="B207" s="17"/>
      <c r="C207" s="10"/>
      <c r="D207" s="10"/>
      <c r="E207" s="72"/>
      <c r="F207" s="72"/>
      <c r="G207" s="10"/>
      <c r="H207" s="10"/>
      <c r="I207" s="12"/>
      <c r="J207" s="10"/>
      <c r="O207" s="10"/>
      <c r="P207" s="10"/>
      <c r="Q207" s="10"/>
    </row>
    <row r="208" spans="2:17" s="11" customFormat="1">
      <c r="B208" s="17"/>
      <c r="C208" s="10"/>
      <c r="D208" s="10"/>
      <c r="E208" s="72"/>
      <c r="F208" s="72"/>
      <c r="G208" s="10"/>
      <c r="H208" s="10"/>
      <c r="I208" s="12"/>
      <c r="J208" s="10"/>
      <c r="O208" s="10"/>
      <c r="P208" s="10"/>
      <c r="Q208" s="10"/>
    </row>
    <row r="209" spans="2:17" s="11" customFormat="1">
      <c r="B209" s="10"/>
      <c r="C209" s="10"/>
      <c r="D209" s="10"/>
      <c r="E209" s="72"/>
      <c r="F209" s="72"/>
      <c r="G209" s="10"/>
      <c r="H209" s="10"/>
      <c r="I209" s="12"/>
      <c r="J209" s="10"/>
      <c r="O209" s="10"/>
      <c r="P209" s="10"/>
      <c r="Q209" s="10"/>
    </row>
    <row r="210" spans="2:17" s="11" customFormat="1">
      <c r="B210" s="10"/>
      <c r="C210" s="10"/>
      <c r="D210" s="10"/>
      <c r="E210" s="72"/>
      <c r="F210" s="72"/>
      <c r="G210" s="10"/>
      <c r="H210" s="10"/>
      <c r="I210" s="12"/>
      <c r="J210" s="10"/>
      <c r="O210" s="10"/>
      <c r="P210" s="10"/>
      <c r="Q210" s="10"/>
    </row>
    <row r="211" spans="2:17" s="11" customFormat="1">
      <c r="E211" s="72"/>
      <c r="F211" s="72"/>
      <c r="I211" s="10"/>
      <c r="O211" s="10"/>
      <c r="P211" s="10"/>
      <c r="Q211" s="10"/>
    </row>
    <row r="212" spans="2:17" s="11" customFormat="1">
      <c r="E212" s="72"/>
      <c r="F212" s="72"/>
      <c r="I212" s="10"/>
      <c r="O212" s="10"/>
      <c r="P212" s="10"/>
      <c r="Q212" s="10"/>
    </row>
    <row r="213" spans="2:17" s="11" customFormat="1">
      <c r="E213" s="72"/>
      <c r="F213" s="72"/>
      <c r="I213" s="10"/>
      <c r="O213" s="10"/>
      <c r="P213" s="10"/>
      <c r="Q213" s="10"/>
    </row>
    <row r="214" spans="2:17" s="11" customFormat="1">
      <c r="E214" s="72"/>
      <c r="F214" s="72"/>
      <c r="I214" s="10"/>
      <c r="O214" s="10"/>
      <c r="P214" s="10"/>
      <c r="Q214" s="10"/>
    </row>
    <row r="215" spans="2:17" s="11" customFormat="1">
      <c r="E215" s="72"/>
      <c r="F215" s="72"/>
      <c r="I215" s="10"/>
      <c r="O215" s="10"/>
      <c r="P215" s="10"/>
      <c r="Q215" s="10"/>
    </row>
    <row r="216" spans="2:17" s="11" customFormat="1">
      <c r="E216" s="72"/>
      <c r="F216" s="72"/>
      <c r="I216" s="10"/>
      <c r="O216" s="10"/>
      <c r="P216" s="10"/>
      <c r="Q216" s="10"/>
    </row>
    <row r="217" spans="2:17" s="11" customFormat="1">
      <c r="E217" s="72"/>
      <c r="F217" s="72"/>
      <c r="I217" s="10"/>
      <c r="O217" s="10"/>
      <c r="P217" s="10"/>
      <c r="Q217" s="10"/>
    </row>
    <row r="218" spans="2:17" s="11" customFormat="1">
      <c r="E218" s="72"/>
      <c r="F218" s="72"/>
      <c r="I218" s="10"/>
      <c r="O218" s="10"/>
      <c r="P218" s="10"/>
      <c r="Q218" s="10"/>
    </row>
    <row r="219" spans="2:17" s="11" customFormat="1">
      <c r="E219" s="72"/>
      <c r="F219" s="72"/>
      <c r="I219" s="10"/>
      <c r="O219" s="10"/>
      <c r="P219" s="10"/>
      <c r="Q219" s="10"/>
    </row>
    <row r="220" spans="2:17" s="11" customFormat="1">
      <c r="E220" s="72"/>
      <c r="F220" s="72"/>
      <c r="I220" s="10"/>
      <c r="O220" s="10"/>
      <c r="P220" s="10"/>
      <c r="Q220" s="10"/>
    </row>
    <row r="221" spans="2:17" s="11" customFormat="1">
      <c r="E221" s="72"/>
      <c r="F221" s="72"/>
      <c r="I221" s="10"/>
      <c r="O221" s="10"/>
      <c r="P221" s="10"/>
      <c r="Q221" s="10"/>
    </row>
    <row r="222" spans="2:17" s="11" customFormat="1">
      <c r="E222" s="72"/>
      <c r="F222" s="72"/>
      <c r="I222" s="10"/>
      <c r="O222" s="10"/>
      <c r="P222" s="10"/>
      <c r="Q222" s="10"/>
    </row>
    <row r="223" spans="2:17" s="11" customFormat="1">
      <c r="E223" s="72"/>
      <c r="F223" s="72"/>
      <c r="I223" s="10"/>
      <c r="O223" s="10"/>
      <c r="P223" s="10"/>
      <c r="Q223" s="10"/>
    </row>
    <row r="224" spans="2:17" s="11" customFormat="1">
      <c r="E224" s="72"/>
      <c r="F224" s="72"/>
      <c r="I224" s="10"/>
      <c r="O224" s="10"/>
      <c r="P224" s="10"/>
      <c r="Q224" s="10"/>
    </row>
    <row r="225" spans="5:17" s="11" customFormat="1">
      <c r="E225" s="72"/>
      <c r="F225" s="72"/>
      <c r="I225" s="10"/>
      <c r="O225" s="10"/>
      <c r="P225" s="10"/>
      <c r="Q225" s="10"/>
    </row>
    <row r="226" spans="5:17" s="11" customFormat="1">
      <c r="E226" s="72"/>
      <c r="F226" s="72"/>
      <c r="I226" s="10"/>
      <c r="O226" s="10"/>
      <c r="P226" s="10"/>
      <c r="Q226" s="10"/>
    </row>
    <row r="227" spans="5:17" s="11" customFormat="1">
      <c r="E227" s="72"/>
      <c r="F227" s="72"/>
      <c r="I227" s="10"/>
      <c r="O227" s="10"/>
      <c r="P227" s="10"/>
      <c r="Q227" s="10"/>
    </row>
    <row r="228" spans="5:17" s="11" customFormat="1">
      <c r="E228" s="72"/>
      <c r="F228" s="72"/>
      <c r="I228" s="10"/>
      <c r="O228" s="10"/>
      <c r="P228" s="10"/>
      <c r="Q228" s="10"/>
    </row>
    <row r="229" spans="5:17" s="11" customFormat="1">
      <c r="E229" s="72"/>
      <c r="F229" s="72"/>
      <c r="I229" s="10"/>
      <c r="O229" s="10"/>
      <c r="P229" s="10"/>
      <c r="Q229" s="10"/>
    </row>
    <row r="230" spans="5:17" s="11" customFormat="1">
      <c r="E230" s="72"/>
      <c r="F230" s="72"/>
      <c r="I230" s="10"/>
      <c r="O230" s="10"/>
      <c r="P230" s="10"/>
      <c r="Q230" s="10"/>
    </row>
    <row r="231" spans="5:17" s="11" customFormat="1">
      <c r="E231" s="72"/>
      <c r="F231" s="72"/>
      <c r="I231" s="10"/>
      <c r="O231" s="10"/>
      <c r="P231" s="10"/>
      <c r="Q231" s="10"/>
    </row>
    <row r="232" spans="5:17" s="11" customFormat="1">
      <c r="E232" s="72"/>
      <c r="F232" s="72"/>
      <c r="I232" s="10"/>
      <c r="O232" s="10"/>
      <c r="P232" s="10"/>
      <c r="Q232" s="10"/>
    </row>
    <row r="233" spans="5:17" s="11" customFormat="1">
      <c r="E233" s="72"/>
      <c r="F233" s="72"/>
      <c r="I233" s="10"/>
      <c r="O233" s="10"/>
      <c r="P233" s="10"/>
      <c r="Q233" s="10"/>
    </row>
    <row r="234" spans="5:17" s="11" customFormat="1">
      <c r="E234" s="72"/>
      <c r="F234" s="72"/>
      <c r="I234" s="10"/>
      <c r="O234" s="10"/>
      <c r="P234" s="10"/>
      <c r="Q234" s="10"/>
    </row>
    <row r="235" spans="5:17" s="11" customFormat="1">
      <c r="E235" s="72"/>
      <c r="F235" s="72"/>
      <c r="I235" s="10"/>
      <c r="O235" s="10"/>
      <c r="P235" s="10"/>
      <c r="Q235" s="10"/>
    </row>
    <row r="236" spans="5:17" s="11" customFormat="1">
      <c r="E236" s="72"/>
      <c r="F236" s="72"/>
      <c r="I236" s="10"/>
      <c r="O236" s="10"/>
      <c r="P236" s="10"/>
      <c r="Q236" s="10"/>
    </row>
    <row r="237" spans="5:17" s="11" customFormat="1">
      <c r="E237" s="72"/>
      <c r="F237" s="72"/>
      <c r="I237" s="10"/>
      <c r="O237" s="10"/>
      <c r="P237" s="10"/>
      <c r="Q237" s="10"/>
    </row>
    <row r="238" spans="5:17" s="11" customFormat="1">
      <c r="E238" s="72"/>
      <c r="F238" s="72"/>
      <c r="I238" s="10"/>
      <c r="O238" s="10"/>
      <c r="P238" s="10"/>
      <c r="Q238" s="10"/>
    </row>
    <row r="239" spans="5:17" s="11" customFormat="1">
      <c r="E239" s="72"/>
      <c r="F239" s="72"/>
      <c r="I239" s="10"/>
      <c r="O239" s="10"/>
      <c r="P239" s="10"/>
      <c r="Q239" s="10"/>
    </row>
    <row r="240" spans="5:17" s="11" customFormat="1">
      <c r="E240" s="72"/>
      <c r="F240" s="72"/>
      <c r="I240" s="10"/>
      <c r="O240" s="10"/>
      <c r="P240" s="10"/>
      <c r="Q240" s="10"/>
    </row>
    <row r="241" spans="5:17" s="11" customFormat="1">
      <c r="E241" s="72"/>
      <c r="F241" s="72"/>
      <c r="I241" s="10"/>
      <c r="O241" s="10"/>
      <c r="P241" s="10"/>
      <c r="Q241" s="10"/>
    </row>
    <row r="242" spans="5:17" s="11" customFormat="1">
      <c r="E242" s="72"/>
      <c r="F242" s="72"/>
      <c r="I242" s="10"/>
      <c r="O242" s="10"/>
      <c r="P242" s="10"/>
      <c r="Q242" s="10"/>
    </row>
    <row r="243" spans="5:17" s="11" customFormat="1">
      <c r="E243" s="72"/>
      <c r="F243" s="72"/>
      <c r="I243" s="10"/>
      <c r="O243" s="10"/>
      <c r="P243" s="10"/>
      <c r="Q243" s="10"/>
    </row>
    <row r="244" spans="5:17" s="11" customFormat="1">
      <c r="E244" s="72"/>
      <c r="F244" s="72"/>
      <c r="I244" s="10"/>
      <c r="O244" s="10"/>
      <c r="P244" s="10"/>
      <c r="Q244" s="10"/>
    </row>
    <row r="245" spans="5:17" s="11" customFormat="1">
      <c r="E245" s="72"/>
      <c r="F245" s="72"/>
      <c r="I245" s="10"/>
      <c r="O245" s="10"/>
      <c r="P245" s="10"/>
      <c r="Q245" s="10"/>
    </row>
    <row r="246" spans="5:17" s="11" customFormat="1">
      <c r="E246" s="72"/>
      <c r="F246" s="72"/>
      <c r="I246" s="10"/>
      <c r="O246" s="10"/>
      <c r="P246" s="10"/>
      <c r="Q246" s="10"/>
    </row>
    <row r="247" spans="5:17" s="11" customFormat="1">
      <c r="E247" s="72"/>
      <c r="F247" s="72"/>
      <c r="I247" s="10"/>
      <c r="O247" s="10"/>
      <c r="P247" s="10"/>
      <c r="Q247" s="10"/>
    </row>
    <row r="248" spans="5:17" s="11" customFormat="1">
      <c r="E248" s="72"/>
      <c r="F248" s="72"/>
      <c r="I248" s="10"/>
      <c r="O248" s="10"/>
      <c r="P248" s="10"/>
      <c r="Q248" s="10"/>
    </row>
    <row r="249" spans="5:17" s="11" customFormat="1">
      <c r="E249" s="72"/>
      <c r="F249" s="72"/>
      <c r="I249" s="10"/>
      <c r="O249" s="10"/>
      <c r="P249" s="10"/>
      <c r="Q249" s="10"/>
    </row>
    <row r="250" spans="5:17" s="11" customFormat="1">
      <c r="E250" s="72"/>
      <c r="F250" s="72"/>
      <c r="I250" s="10"/>
      <c r="O250" s="10"/>
      <c r="P250" s="10"/>
      <c r="Q250" s="10"/>
    </row>
    <row r="251" spans="5:17" s="11" customFormat="1">
      <c r="E251" s="72"/>
      <c r="F251" s="72"/>
      <c r="I251" s="10"/>
      <c r="O251" s="10"/>
      <c r="P251" s="10"/>
      <c r="Q251" s="10"/>
    </row>
    <row r="252" spans="5:17" s="11" customFormat="1">
      <c r="E252" s="72"/>
      <c r="F252" s="72"/>
      <c r="I252" s="10"/>
      <c r="O252" s="10"/>
      <c r="P252" s="10"/>
      <c r="Q252" s="10"/>
    </row>
    <row r="253" spans="5:17" s="11" customFormat="1">
      <c r="E253" s="72"/>
      <c r="F253" s="72"/>
      <c r="I253" s="10"/>
      <c r="O253" s="10"/>
      <c r="P253" s="10"/>
      <c r="Q253" s="10"/>
    </row>
    <row r="254" spans="5:17" s="11" customFormat="1">
      <c r="E254" s="72"/>
      <c r="F254" s="72"/>
      <c r="I254" s="10"/>
      <c r="O254" s="10"/>
      <c r="P254" s="10"/>
      <c r="Q254" s="10"/>
    </row>
    <row r="255" spans="5:17" s="11" customFormat="1">
      <c r="E255" s="72"/>
      <c r="F255" s="72"/>
      <c r="I255" s="10"/>
      <c r="O255" s="10"/>
      <c r="P255" s="10"/>
      <c r="Q255" s="10"/>
    </row>
    <row r="256" spans="5:17" s="11" customFormat="1">
      <c r="E256" s="72"/>
      <c r="F256" s="72"/>
      <c r="I256" s="10"/>
      <c r="O256" s="10"/>
      <c r="P256" s="10"/>
      <c r="Q256" s="10"/>
    </row>
    <row r="257" spans="5:17" s="11" customFormat="1">
      <c r="E257" s="72"/>
      <c r="F257" s="72"/>
      <c r="I257" s="10"/>
      <c r="O257" s="10"/>
      <c r="P257" s="10"/>
      <c r="Q257" s="10"/>
    </row>
    <row r="258" spans="5:17" s="11" customFormat="1">
      <c r="E258" s="72"/>
      <c r="F258" s="72"/>
      <c r="I258" s="10"/>
      <c r="O258" s="10"/>
      <c r="P258" s="10"/>
      <c r="Q258" s="10"/>
    </row>
    <row r="259" spans="5:17" s="11" customFormat="1">
      <c r="E259" s="72"/>
      <c r="F259" s="72"/>
      <c r="I259" s="10"/>
      <c r="O259" s="10"/>
      <c r="P259" s="10"/>
      <c r="Q259" s="10"/>
    </row>
    <row r="260" spans="5:17" s="11" customFormat="1">
      <c r="E260" s="72"/>
      <c r="F260" s="72"/>
      <c r="I260" s="10"/>
      <c r="O260" s="10"/>
      <c r="P260" s="10"/>
      <c r="Q260" s="10"/>
    </row>
    <row r="261" spans="5:17" s="11" customFormat="1">
      <c r="E261" s="72"/>
      <c r="F261" s="72"/>
      <c r="I261" s="10"/>
      <c r="O261" s="10"/>
      <c r="P261" s="10"/>
      <c r="Q261" s="10"/>
    </row>
    <row r="262" spans="5:17" s="11" customFormat="1">
      <c r="E262" s="72"/>
      <c r="F262" s="72"/>
      <c r="I262" s="10"/>
      <c r="O262" s="10"/>
      <c r="P262" s="10"/>
      <c r="Q262" s="10"/>
    </row>
    <row r="263" spans="5:17" s="11" customFormat="1">
      <c r="E263" s="72"/>
      <c r="F263" s="72"/>
      <c r="I263" s="10"/>
      <c r="O263" s="10"/>
      <c r="P263" s="10"/>
      <c r="Q263" s="10"/>
    </row>
    <row r="264" spans="5:17" s="11" customFormat="1">
      <c r="E264" s="72"/>
      <c r="F264" s="72"/>
      <c r="I264" s="10"/>
      <c r="O264" s="10"/>
      <c r="P264" s="10"/>
      <c r="Q264" s="10"/>
    </row>
    <row r="265" spans="5:17" s="11" customFormat="1">
      <c r="E265" s="72"/>
      <c r="F265" s="72"/>
      <c r="I265" s="10"/>
      <c r="O265" s="10"/>
      <c r="P265" s="10"/>
      <c r="Q265" s="10"/>
    </row>
    <row r="266" spans="5:17" s="11" customFormat="1">
      <c r="E266" s="72"/>
      <c r="F266" s="72"/>
      <c r="I266" s="10"/>
      <c r="O266" s="10"/>
      <c r="P266" s="10"/>
      <c r="Q266" s="10"/>
    </row>
    <row r="267" spans="5:17" s="11" customFormat="1">
      <c r="E267" s="72"/>
      <c r="F267" s="72"/>
      <c r="I267" s="10"/>
      <c r="O267" s="10"/>
      <c r="P267" s="10"/>
      <c r="Q267" s="10"/>
    </row>
    <row r="268" spans="5:17" s="11" customFormat="1">
      <c r="E268" s="72"/>
      <c r="F268" s="72"/>
      <c r="I268" s="10"/>
      <c r="O268" s="10"/>
      <c r="P268" s="10"/>
      <c r="Q268" s="10"/>
    </row>
    <row r="269" spans="5:17" s="11" customFormat="1">
      <c r="E269" s="72"/>
      <c r="F269" s="72"/>
      <c r="I269" s="10"/>
      <c r="O269" s="10"/>
      <c r="P269" s="10"/>
      <c r="Q269" s="10"/>
    </row>
    <row r="270" spans="5:17" s="11" customFormat="1">
      <c r="E270" s="72"/>
      <c r="F270" s="72"/>
      <c r="I270" s="10"/>
      <c r="O270" s="10"/>
      <c r="P270" s="10"/>
      <c r="Q270" s="10"/>
    </row>
    <row r="271" spans="5:17" s="11" customFormat="1">
      <c r="E271" s="72"/>
      <c r="F271" s="72"/>
      <c r="I271" s="10"/>
      <c r="O271" s="10"/>
      <c r="P271" s="10"/>
      <c r="Q271" s="10"/>
    </row>
    <row r="272" spans="5:17" s="11" customFormat="1">
      <c r="E272" s="72"/>
      <c r="F272" s="72"/>
      <c r="I272" s="10"/>
      <c r="O272" s="10"/>
      <c r="P272" s="10"/>
      <c r="Q272" s="10"/>
    </row>
    <row r="273" spans="5:17" s="11" customFormat="1">
      <c r="E273" s="72"/>
      <c r="F273" s="72"/>
      <c r="I273" s="10"/>
      <c r="O273" s="10"/>
      <c r="P273" s="10"/>
      <c r="Q273" s="10"/>
    </row>
    <row r="274" spans="5:17" s="11" customFormat="1">
      <c r="E274" s="72"/>
      <c r="F274" s="72"/>
      <c r="I274" s="10"/>
      <c r="O274" s="10"/>
      <c r="P274" s="10"/>
      <c r="Q274" s="10"/>
    </row>
    <row r="275" spans="5:17" s="11" customFormat="1">
      <c r="E275" s="72"/>
      <c r="F275" s="72"/>
      <c r="I275" s="10"/>
      <c r="O275" s="10"/>
      <c r="P275" s="10"/>
      <c r="Q275" s="10"/>
    </row>
    <row r="276" spans="5:17" s="11" customFormat="1">
      <c r="E276" s="72"/>
      <c r="F276" s="72"/>
      <c r="I276" s="10"/>
      <c r="O276" s="10"/>
      <c r="P276" s="10"/>
      <c r="Q276" s="10"/>
    </row>
    <row r="277" spans="5:17" s="11" customFormat="1">
      <c r="E277" s="72"/>
      <c r="F277" s="72"/>
      <c r="I277" s="10"/>
      <c r="O277" s="10"/>
      <c r="P277" s="10"/>
      <c r="Q277" s="10"/>
    </row>
    <row r="278" spans="5:17" s="11" customFormat="1">
      <c r="E278" s="72"/>
      <c r="F278" s="72"/>
      <c r="I278" s="10"/>
      <c r="O278" s="10"/>
      <c r="P278" s="10"/>
      <c r="Q278" s="10"/>
    </row>
    <row r="279" spans="5:17" s="11" customFormat="1">
      <c r="E279" s="72"/>
      <c r="F279" s="72"/>
      <c r="I279" s="10"/>
      <c r="O279" s="10"/>
      <c r="P279" s="10"/>
      <c r="Q279" s="10"/>
    </row>
    <row r="280" spans="5:17" s="11" customFormat="1">
      <c r="E280" s="72"/>
      <c r="F280" s="72"/>
      <c r="I280" s="10"/>
      <c r="O280" s="10"/>
      <c r="P280" s="10"/>
      <c r="Q280" s="10"/>
    </row>
    <row r="281" spans="5:17" s="11" customFormat="1">
      <c r="E281" s="72"/>
      <c r="F281" s="72"/>
      <c r="I281" s="10"/>
      <c r="O281" s="10"/>
      <c r="P281" s="10"/>
      <c r="Q281" s="10"/>
    </row>
    <row r="282" spans="5:17" s="11" customFormat="1">
      <c r="E282" s="72"/>
      <c r="F282" s="72"/>
      <c r="I282" s="10"/>
      <c r="O282" s="10"/>
      <c r="P282" s="10"/>
      <c r="Q282" s="10"/>
    </row>
    <row r="283" spans="5:17" s="11" customFormat="1">
      <c r="E283" s="72"/>
      <c r="F283" s="72"/>
      <c r="I283" s="10"/>
      <c r="O283" s="10"/>
      <c r="P283" s="10"/>
      <c r="Q283" s="10"/>
    </row>
    <row r="284" spans="5:17" s="11" customFormat="1">
      <c r="E284" s="72"/>
      <c r="F284" s="72"/>
      <c r="I284" s="10"/>
      <c r="O284" s="10"/>
      <c r="P284" s="10"/>
      <c r="Q284" s="10"/>
    </row>
    <row r="285" spans="5:17" s="11" customFormat="1">
      <c r="E285" s="72"/>
      <c r="F285" s="72"/>
      <c r="I285" s="10"/>
      <c r="O285" s="10"/>
      <c r="P285" s="10"/>
      <c r="Q285" s="10"/>
    </row>
    <row r="286" spans="5:17" s="11" customFormat="1">
      <c r="E286" s="72"/>
      <c r="F286" s="72"/>
      <c r="I286" s="10"/>
      <c r="O286" s="10"/>
      <c r="P286" s="10"/>
      <c r="Q286" s="10"/>
    </row>
    <row r="287" spans="5:17" s="11" customFormat="1">
      <c r="E287" s="72"/>
      <c r="F287" s="72"/>
      <c r="I287" s="10"/>
      <c r="O287" s="10"/>
      <c r="P287" s="10"/>
      <c r="Q287" s="10"/>
    </row>
    <row r="288" spans="5:17" s="11" customFormat="1">
      <c r="E288" s="72"/>
      <c r="F288" s="72"/>
      <c r="I288" s="10"/>
      <c r="O288" s="10"/>
      <c r="P288" s="10"/>
      <c r="Q288" s="10"/>
    </row>
    <row r="289" spans="5:17" s="11" customFormat="1">
      <c r="E289" s="72"/>
      <c r="F289" s="72"/>
      <c r="I289" s="10"/>
      <c r="O289" s="10"/>
      <c r="P289" s="10"/>
      <c r="Q289" s="10"/>
    </row>
    <row r="290" spans="5:17" s="11" customFormat="1">
      <c r="E290" s="72"/>
      <c r="F290" s="72"/>
      <c r="I290" s="10"/>
      <c r="O290" s="10"/>
      <c r="P290" s="10"/>
      <c r="Q290" s="10"/>
    </row>
    <row r="291" spans="5:17" s="11" customFormat="1">
      <c r="E291" s="72"/>
      <c r="F291" s="72"/>
      <c r="I291" s="10"/>
      <c r="O291" s="10"/>
      <c r="P291" s="10"/>
      <c r="Q291" s="10"/>
    </row>
    <row r="292" spans="5:17" s="11" customFormat="1">
      <c r="E292" s="72"/>
      <c r="F292" s="72"/>
      <c r="I292" s="10"/>
      <c r="O292" s="10"/>
      <c r="P292" s="10"/>
      <c r="Q292" s="10"/>
    </row>
    <row r="293" spans="5:17" s="11" customFormat="1">
      <c r="E293" s="72"/>
      <c r="F293" s="72"/>
      <c r="I293" s="10"/>
      <c r="O293" s="10"/>
      <c r="P293" s="10"/>
      <c r="Q293" s="10"/>
    </row>
    <row r="294" spans="5:17" s="11" customFormat="1">
      <c r="E294" s="72"/>
      <c r="F294" s="72"/>
      <c r="I294" s="10"/>
      <c r="O294" s="10"/>
      <c r="P294" s="10"/>
      <c r="Q294" s="10"/>
    </row>
    <row r="295" spans="5:17" s="11" customFormat="1">
      <c r="E295" s="72"/>
      <c r="F295" s="72"/>
      <c r="I295" s="10"/>
      <c r="O295" s="10"/>
      <c r="P295" s="10"/>
      <c r="Q295" s="10"/>
    </row>
    <row r="296" spans="5:17" s="11" customFormat="1">
      <c r="E296" s="72"/>
      <c r="F296" s="72"/>
      <c r="I296" s="10"/>
      <c r="O296" s="10"/>
      <c r="P296" s="10"/>
      <c r="Q296" s="10"/>
    </row>
    <row r="297" spans="5:17" s="11" customFormat="1">
      <c r="E297" s="72"/>
      <c r="F297" s="72"/>
      <c r="I297" s="10"/>
      <c r="O297" s="10"/>
      <c r="P297" s="10"/>
      <c r="Q297" s="10"/>
    </row>
    <row r="298" spans="5:17" s="11" customFormat="1">
      <c r="E298" s="72"/>
      <c r="F298" s="72"/>
      <c r="I298" s="10"/>
      <c r="O298" s="10"/>
      <c r="P298" s="10"/>
      <c r="Q298" s="10"/>
    </row>
    <row r="299" spans="5:17" s="11" customFormat="1">
      <c r="E299" s="72"/>
      <c r="F299" s="72"/>
      <c r="I299" s="10"/>
      <c r="O299" s="10"/>
      <c r="P299" s="10"/>
      <c r="Q299" s="10"/>
    </row>
    <row r="300" spans="5:17" s="11" customFormat="1">
      <c r="E300" s="72"/>
      <c r="F300" s="72"/>
      <c r="I300" s="10"/>
      <c r="O300" s="10"/>
      <c r="P300" s="10"/>
      <c r="Q300" s="10"/>
    </row>
    <row r="301" spans="5:17" s="11" customFormat="1">
      <c r="E301" s="72"/>
      <c r="F301" s="72"/>
      <c r="I301" s="10"/>
      <c r="O301" s="10"/>
      <c r="P301" s="10"/>
      <c r="Q301" s="10"/>
    </row>
    <row r="302" spans="5:17" s="11" customFormat="1">
      <c r="E302" s="72"/>
      <c r="F302" s="72"/>
      <c r="I302" s="10"/>
      <c r="O302" s="10"/>
      <c r="P302" s="10"/>
      <c r="Q302" s="10"/>
    </row>
    <row r="303" spans="5:17" s="11" customFormat="1">
      <c r="E303" s="72"/>
      <c r="F303" s="72"/>
      <c r="I303" s="10"/>
      <c r="O303" s="10"/>
      <c r="P303" s="10"/>
      <c r="Q303" s="10"/>
    </row>
    <row r="304" spans="5:17" s="11" customFormat="1">
      <c r="E304" s="72"/>
      <c r="F304" s="72"/>
      <c r="I304" s="10"/>
      <c r="O304" s="10"/>
      <c r="P304" s="10"/>
      <c r="Q304" s="10"/>
    </row>
    <row r="305" spans="5:17" s="11" customFormat="1">
      <c r="E305" s="72"/>
      <c r="F305" s="72"/>
      <c r="I305" s="10"/>
      <c r="O305" s="10"/>
      <c r="P305" s="10"/>
      <c r="Q305" s="10"/>
    </row>
    <row r="306" spans="5:17" s="11" customFormat="1">
      <c r="E306" s="72"/>
      <c r="F306" s="72"/>
      <c r="I306" s="10"/>
      <c r="O306" s="10"/>
      <c r="P306" s="10"/>
      <c r="Q306" s="10"/>
    </row>
    <row r="307" spans="5:17" s="11" customFormat="1">
      <c r="E307" s="72"/>
      <c r="F307" s="72"/>
      <c r="I307" s="10"/>
      <c r="O307" s="10"/>
      <c r="P307" s="10"/>
      <c r="Q307" s="10"/>
    </row>
    <row r="308" spans="5:17" s="11" customFormat="1">
      <c r="E308" s="72"/>
      <c r="F308" s="72"/>
      <c r="I308" s="10"/>
      <c r="O308" s="10"/>
      <c r="P308" s="10"/>
      <c r="Q308" s="10"/>
    </row>
    <row r="309" spans="5:17" s="11" customFormat="1">
      <c r="E309" s="72"/>
      <c r="F309" s="72"/>
      <c r="I309" s="10"/>
      <c r="O309" s="10"/>
      <c r="P309" s="10"/>
      <c r="Q309" s="10"/>
    </row>
    <row r="310" spans="5:17" s="11" customFormat="1">
      <c r="E310" s="72"/>
      <c r="F310" s="72"/>
      <c r="I310" s="10"/>
      <c r="O310" s="10"/>
      <c r="P310" s="10"/>
      <c r="Q310" s="10"/>
    </row>
    <row r="311" spans="5:17" s="11" customFormat="1">
      <c r="E311" s="72"/>
      <c r="F311" s="72"/>
      <c r="I311" s="10"/>
      <c r="O311" s="10"/>
      <c r="P311" s="10"/>
      <c r="Q311" s="10"/>
    </row>
    <row r="312" spans="5:17" s="11" customFormat="1">
      <c r="E312" s="72"/>
      <c r="F312" s="72"/>
      <c r="I312" s="10"/>
      <c r="O312" s="10"/>
      <c r="P312" s="10"/>
      <c r="Q312" s="10"/>
    </row>
    <row r="313" spans="5:17" s="11" customFormat="1">
      <c r="E313" s="72"/>
      <c r="F313" s="72"/>
      <c r="I313" s="10"/>
      <c r="O313" s="10"/>
      <c r="P313" s="10"/>
      <c r="Q313" s="10"/>
    </row>
    <row r="314" spans="5:17" s="11" customFormat="1">
      <c r="E314" s="72"/>
      <c r="F314" s="72"/>
      <c r="I314" s="10"/>
      <c r="O314" s="10"/>
      <c r="P314" s="10"/>
      <c r="Q314" s="10"/>
    </row>
    <row r="315" spans="5:17" s="11" customFormat="1">
      <c r="E315" s="72"/>
      <c r="F315" s="72"/>
      <c r="I315" s="10"/>
      <c r="O315" s="10"/>
      <c r="P315" s="10"/>
      <c r="Q315" s="10"/>
    </row>
    <row r="316" spans="5:17" s="11" customFormat="1">
      <c r="E316" s="72"/>
      <c r="F316" s="72"/>
      <c r="I316" s="10"/>
      <c r="O316" s="10"/>
      <c r="P316" s="10"/>
      <c r="Q316" s="10"/>
    </row>
    <row r="317" spans="5:17" s="11" customFormat="1">
      <c r="E317" s="72"/>
      <c r="F317" s="72"/>
      <c r="I317" s="10"/>
      <c r="O317" s="10"/>
      <c r="P317" s="10"/>
      <c r="Q317" s="10"/>
    </row>
    <row r="318" spans="5:17" s="11" customFormat="1">
      <c r="E318" s="72"/>
      <c r="F318" s="72"/>
      <c r="I318" s="10"/>
      <c r="O318" s="10"/>
      <c r="P318" s="10"/>
      <c r="Q318" s="10"/>
    </row>
    <row r="319" spans="5:17" s="11" customFormat="1">
      <c r="E319" s="72"/>
      <c r="F319" s="72"/>
      <c r="I319" s="10"/>
      <c r="O319" s="10"/>
      <c r="P319" s="10"/>
      <c r="Q319" s="10"/>
    </row>
    <row r="320" spans="5:17" s="11" customFormat="1">
      <c r="E320" s="72"/>
      <c r="F320" s="72"/>
      <c r="I320" s="10"/>
      <c r="O320" s="10"/>
      <c r="P320" s="10"/>
      <c r="Q320" s="10"/>
    </row>
    <row r="321" spans="5:17" s="11" customFormat="1">
      <c r="E321" s="72"/>
      <c r="F321" s="72"/>
      <c r="I321" s="10"/>
      <c r="O321" s="10"/>
      <c r="P321" s="10"/>
      <c r="Q321" s="10"/>
    </row>
    <row r="322" spans="5:17" s="11" customFormat="1">
      <c r="E322" s="72"/>
      <c r="F322" s="72"/>
      <c r="I322" s="10"/>
      <c r="O322" s="10"/>
      <c r="P322" s="10"/>
      <c r="Q322" s="10"/>
    </row>
    <row r="323" spans="5:17" s="11" customFormat="1">
      <c r="E323" s="72"/>
      <c r="F323" s="72"/>
      <c r="I323" s="10"/>
      <c r="O323" s="10"/>
      <c r="P323" s="10"/>
      <c r="Q323" s="10"/>
    </row>
    <row r="324" spans="5:17" s="11" customFormat="1">
      <c r="E324" s="72"/>
      <c r="F324" s="72"/>
      <c r="I324" s="10"/>
      <c r="O324" s="10"/>
      <c r="P324" s="10"/>
      <c r="Q324" s="10"/>
    </row>
    <row r="325" spans="5:17" s="11" customFormat="1">
      <c r="E325" s="72"/>
      <c r="F325" s="72"/>
      <c r="I325" s="10"/>
      <c r="O325" s="10"/>
      <c r="P325" s="10"/>
      <c r="Q325" s="10"/>
    </row>
    <row r="326" spans="5:17" s="11" customFormat="1">
      <c r="E326" s="72"/>
      <c r="F326" s="72"/>
      <c r="I326" s="10"/>
      <c r="O326" s="10"/>
      <c r="P326" s="10"/>
      <c r="Q326" s="10"/>
    </row>
    <row r="327" spans="5:17" s="11" customFormat="1">
      <c r="E327" s="72"/>
      <c r="F327" s="72"/>
      <c r="I327" s="10"/>
      <c r="O327" s="10"/>
      <c r="P327" s="10"/>
      <c r="Q327" s="10"/>
    </row>
    <row r="328" spans="5:17" s="11" customFormat="1">
      <c r="E328" s="72"/>
      <c r="F328" s="72"/>
      <c r="I328" s="10"/>
      <c r="O328" s="10"/>
      <c r="P328" s="10"/>
      <c r="Q328" s="10"/>
    </row>
    <row r="329" spans="5:17" s="11" customFormat="1">
      <c r="E329" s="72"/>
      <c r="F329" s="72"/>
      <c r="I329" s="10"/>
      <c r="O329" s="10"/>
      <c r="P329" s="10"/>
      <c r="Q329" s="10"/>
    </row>
    <row r="330" spans="5:17" s="11" customFormat="1">
      <c r="E330" s="72"/>
      <c r="F330" s="72"/>
      <c r="I330" s="10"/>
      <c r="O330" s="10"/>
      <c r="P330" s="10"/>
      <c r="Q330" s="10"/>
    </row>
    <row r="331" spans="5:17" s="11" customFormat="1">
      <c r="E331" s="72"/>
      <c r="F331" s="72"/>
      <c r="I331" s="10"/>
      <c r="O331" s="10"/>
      <c r="P331" s="10"/>
      <c r="Q331" s="10"/>
    </row>
    <row r="332" spans="5:17" s="11" customFormat="1">
      <c r="E332" s="72"/>
      <c r="F332" s="72"/>
      <c r="I332" s="10"/>
      <c r="O332" s="10"/>
      <c r="P332" s="10"/>
      <c r="Q332" s="10"/>
    </row>
    <row r="333" spans="5:17" s="11" customFormat="1">
      <c r="E333" s="72"/>
      <c r="F333" s="72"/>
      <c r="I333" s="10"/>
      <c r="O333" s="10"/>
      <c r="P333" s="10"/>
      <c r="Q333" s="10"/>
    </row>
    <row r="334" spans="5:17" s="11" customFormat="1">
      <c r="E334" s="72"/>
      <c r="F334" s="72"/>
      <c r="I334" s="10"/>
      <c r="O334" s="10"/>
      <c r="P334" s="10"/>
      <c r="Q334" s="10"/>
    </row>
    <row r="335" spans="5:17" s="11" customFormat="1">
      <c r="E335" s="72"/>
      <c r="F335" s="72"/>
      <c r="I335" s="10"/>
      <c r="O335" s="10"/>
      <c r="P335" s="10"/>
      <c r="Q335" s="10"/>
    </row>
    <row r="336" spans="5:17" s="11" customFormat="1">
      <c r="E336" s="72"/>
      <c r="F336" s="72"/>
      <c r="I336" s="10"/>
      <c r="O336" s="10"/>
      <c r="P336" s="10"/>
      <c r="Q336" s="10"/>
    </row>
    <row r="337" spans="5:17" s="11" customFormat="1">
      <c r="E337" s="72"/>
      <c r="F337" s="72"/>
      <c r="I337" s="10"/>
      <c r="O337" s="10"/>
      <c r="P337" s="10"/>
      <c r="Q337" s="10"/>
    </row>
    <row r="338" spans="5:17" s="11" customFormat="1">
      <c r="E338" s="72"/>
      <c r="F338" s="72"/>
      <c r="I338" s="10"/>
      <c r="O338" s="10"/>
      <c r="P338" s="10"/>
      <c r="Q338" s="10"/>
    </row>
    <row r="339" spans="5:17" s="11" customFormat="1">
      <c r="E339" s="72"/>
      <c r="F339" s="72"/>
      <c r="I339" s="10"/>
      <c r="O339" s="10"/>
      <c r="P339" s="10"/>
      <c r="Q339" s="10"/>
    </row>
    <row r="340" spans="5:17" s="11" customFormat="1">
      <c r="E340" s="72"/>
      <c r="F340" s="72"/>
      <c r="I340" s="10"/>
      <c r="O340" s="10"/>
      <c r="P340" s="10"/>
      <c r="Q340" s="10"/>
    </row>
    <row r="341" spans="5:17" s="11" customFormat="1">
      <c r="E341" s="72"/>
      <c r="F341" s="72"/>
      <c r="I341" s="10"/>
      <c r="O341" s="10"/>
      <c r="P341" s="10"/>
      <c r="Q341" s="10"/>
    </row>
    <row r="342" spans="5:17" s="11" customFormat="1">
      <c r="E342" s="72"/>
      <c r="F342" s="72"/>
      <c r="I342" s="10"/>
      <c r="O342" s="10"/>
      <c r="P342" s="10"/>
      <c r="Q342" s="10"/>
    </row>
    <row r="343" spans="5:17" s="11" customFormat="1">
      <c r="E343" s="72"/>
      <c r="F343" s="72"/>
      <c r="I343" s="10"/>
      <c r="O343" s="10"/>
      <c r="P343" s="10"/>
      <c r="Q343" s="10"/>
    </row>
    <row r="344" spans="5:17" s="11" customFormat="1">
      <c r="E344" s="72"/>
      <c r="F344" s="72"/>
      <c r="I344" s="10"/>
      <c r="O344" s="10"/>
      <c r="P344" s="10"/>
      <c r="Q344" s="10"/>
    </row>
    <row r="345" spans="5:17" s="11" customFormat="1">
      <c r="E345" s="72"/>
      <c r="F345" s="72"/>
      <c r="I345" s="10"/>
      <c r="O345" s="10"/>
      <c r="P345" s="10"/>
      <c r="Q345" s="10"/>
    </row>
    <row r="346" spans="5:17" s="11" customFormat="1">
      <c r="E346" s="72"/>
      <c r="F346" s="72"/>
      <c r="I346" s="10"/>
      <c r="O346" s="10"/>
      <c r="P346" s="10"/>
      <c r="Q346" s="10"/>
    </row>
    <row r="347" spans="5:17" s="11" customFormat="1">
      <c r="E347" s="72"/>
      <c r="F347" s="72"/>
      <c r="I347" s="10"/>
      <c r="O347" s="10"/>
      <c r="P347" s="10"/>
      <c r="Q347" s="10"/>
    </row>
    <row r="348" spans="5:17" s="11" customFormat="1">
      <c r="E348" s="72"/>
      <c r="F348" s="72"/>
      <c r="I348" s="10"/>
      <c r="O348" s="10"/>
      <c r="P348" s="10"/>
      <c r="Q348" s="10"/>
    </row>
    <row r="349" spans="5:17" s="11" customFormat="1">
      <c r="E349" s="72"/>
      <c r="F349" s="72"/>
      <c r="I349" s="10"/>
      <c r="O349" s="10"/>
      <c r="P349" s="10"/>
      <c r="Q349" s="10"/>
    </row>
    <row r="350" spans="5:17" s="11" customFormat="1">
      <c r="E350" s="72"/>
      <c r="F350" s="72"/>
      <c r="I350" s="10"/>
      <c r="O350" s="10"/>
      <c r="P350" s="10"/>
      <c r="Q350" s="10"/>
    </row>
    <row r="351" spans="5:17" s="11" customFormat="1">
      <c r="E351" s="72"/>
      <c r="F351" s="72"/>
      <c r="I351" s="10"/>
      <c r="O351" s="10"/>
      <c r="P351" s="10"/>
      <c r="Q351" s="10"/>
    </row>
    <row r="352" spans="5:17" s="11" customFormat="1">
      <c r="E352" s="72"/>
      <c r="F352" s="72"/>
      <c r="I352" s="10"/>
      <c r="O352" s="10"/>
      <c r="P352" s="10"/>
      <c r="Q352" s="10"/>
    </row>
    <row r="353" spans="5:17" s="11" customFormat="1">
      <c r="E353" s="72"/>
      <c r="F353" s="72"/>
      <c r="I353" s="10"/>
      <c r="O353" s="10"/>
      <c r="P353" s="10"/>
      <c r="Q353" s="10"/>
    </row>
    <row r="354" spans="5:17" s="11" customFormat="1">
      <c r="E354" s="72"/>
      <c r="F354" s="72"/>
      <c r="I354" s="10"/>
      <c r="O354" s="10"/>
      <c r="P354" s="10"/>
      <c r="Q354" s="10"/>
    </row>
    <row r="355" spans="5:17" s="11" customFormat="1">
      <c r="E355" s="72"/>
      <c r="F355" s="72"/>
      <c r="I355" s="10"/>
      <c r="O355" s="10"/>
      <c r="P355" s="10"/>
      <c r="Q355" s="10"/>
    </row>
    <row r="356" spans="5:17" s="11" customFormat="1">
      <c r="E356" s="72"/>
      <c r="F356" s="72"/>
      <c r="I356" s="10"/>
      <c r="O356" s="10"/>
      <c r="P356" s="10"/>
      <c r="Q356" s="10"/>
    </row>
    <row r="357" spans="5:17" s="11" customFormat="1">
      <c r="E357" s="72"/>
      <c r="F357" s="72"/>
      <c r="I357" s="10"/>
      <c r="O357" s="10"/>
      <c r="P357" s="10"/>
      <c r="Q357" s="10"/>
    </row>
    <row r="358" spans="5:17" s="11" customFormat="1">
      <c r="E358" s="72"/>
      <c r="F358" s="72"/>
      <c r="I358" s="10"/>
      <c r="O358" s="10"/>
      <c r="P358" s="10"/>
      <c r="Q358" s="10"/>
    </row>
    <row r="359" spans="5:17" s="11" customFormat="1">
      <c r="E359" s="72"/>
      <c r="F359" s="72"/>
      <c r="I359" s="10"/>
      <c r="O359" s="10"/>
      <c r="P359" s="10"/>
      <c r="Q359" s="10"/>
    </row>
    <row r="360" spans="5:17" s="11" customFormat="1">
      <c r="E360" s="72"/>
      <c r="F360" s="72"/>
      <c r="I360" s="10"/>
      <c r="O360" s="10"/>
      <c r="P360" s="10"/>
      <c r="Q360" s="10"/>
    </row>
    <row r="361" spans="5:17" s="11" customFormat="1">
      <c r="E361" s="72"/>
      <c r="F361" s="72"/>
      <c r="I361" s="10"/>
      <c r="O361" s="10"/>
      <c r="P361" s="10"/>
      <c r="Q361" s="10"/>
    </row>
    <row r="362" spans="5:17" s="11" customFormat="1">
      <c r="E362" s="72"/>
      <c r="F362" s="72"/>
      <c r="I362" s="10"/>
      <c r="O362" s="10"/>
      <c r="P362" s="10"/>
      <c r="Q362" s="10"/>
    </row>
    <row r="363" spans="5:17" s="11" customFormat="1">
      <c r="E363" s="72"/>
      <c r="F363" s="72"/>
      <c r="I363" s="10"/>
      <c r="O363" s="10"/>
      <c r="P363" s="10"/>
      <c r="Q363" s="10"/>
    </row>
    <row r="364" spans="5:17" s="11" customFormat="1">
      <c r="E364" s="72"/>
      <c r="F364" s="72"/>
      <c r="I364" s="10"/>
      <c r="O364" s="10"/>
      <c r="P364" s="10"/>
      <c r="Q364" s="10"/>
    </row>
    <row r="365" spans="5:17" s="11" customFormat="1">
      <c r="E365" s="72"/>
      <c r="F365" s="72"/>
      <c r="I365" s="10"/>
      <c r="O365" s="10"/>
      <c r="P365" s="10"/>
      <c r="Q365" s="10"/>
    </row>
    <row r="366" spans="5:17" s="11" customFormat="1">
      <c r="E366" s="72"/>
      <c r="F366" s="72"/>
      <c r="I366" s="10"/>
      <c r="O366" s="10"/>
      <c r="P366" s="10"/>
      <c r="Q366" s="10"/>
    </row>
    <row r="367" spans="5:17" s="11" customFormat="1">
      <c r="E367" s="72"/>
      <c r="F367" s="72"/>
      <c r="I367" s="10"/>
      <c r="O367" s="10"/>
      <c r="P367" s="10"/>
      <c r="Q367" s="10"/>
    </row>
    <row r="368" spans="5:17" s="11" customFormat="1">
      <c r="E368" s="72"/>
      <c r="F368" s="72"/>
      <c r="I368" s="10"/>
      <c r="O368" s="10"/>
      <c r="P368" s="10"/>
      <c r="Q368" s="10"/>
    </row>
    <row r="369" spans="5:17" s="11" customFormat="1">
      <c r="E369" s="72"/>
      <c r="F369" s="72"/>
      <c r="I369" s="10"/>
      <c r="O369" s="10"/>
      <c r="P369" s="10"/>
      <c r="Q369" s="10"/>
    </row>
    <row r="370" spans="5:17" s="11" customFormat="1">
      <c r="E370" s="72"/>
      <c r="F370" s="72"/>
      <c r="I370" s="10"/>
      <c r="O370" s="10"/>
      <c r="P370" s="10"/>
      <c r="Q370" s="10"/>
    </row>
    <row r="371" spans="5:17" s="11" customFormat="1">
      <c r="E371" s="72"/>
      <c r="F371" s="72"/>
      <c r="I371" s="10"/>
      <c r="O371" s="10"/>
      <c r="P371" s="10"/>
      <c r="Q371" s="10"/>
    </row>
    <row r="372" spans="5:17" s="11" customFormat="1">
      <c r="E372" s="72"/>
      <c r="F372" s="72"/>
      <c r="I372" s="10"/>
      <c r="O372" s="10"/>
      <c r="P372" s="10"/>
      <c r="Q372" s="10"/>
    </row>
    <row r="373" spans="5:17" s="11" customFormat="1">
      <c r="E373" s="72"/>
      <c r="F373" s="72"/>
      <c r="I373" s="10"/>
      <c r="O373" s="10"/>
      <c r="P373" s="10"/>
      <c r="Q373" s="10"/>
    </row>
    <row r="374" spans="5:17" s="11" customFormat="1">
      <c r="E374" s="72"/>
      <c r="F374" s="72"/>
      <c r="I374" s="10"/>
      <c r="O374" s="10"/>
      <c r="P374" s="10"/>
      <c r="Q374" s="10"/>
    </row>
    <row r="375" spans="5:17" s="11" customFormat="1">
      <c r="E375" s="72"/>
      <c r="F375" s="72"/>
      <c r="I375" s="10"/>
      <c r="O375" s="10"/>
      <c r="P375" s="10"/>
      <c r="Q375" s="10"/>
    </row>
    <row r="376" spans="5:17" s="11" customFormat="1">
      <c r="E376" s="72"/>
      <c r="F376" s="72"/>
      <c r="I376" s="10"/>
      <c r="O376" s="10"/>
      <c r="P376" s="10"/>
      <c r="Q376" s="10"/>
    </row>
    <row r="377" spans="5:17" s="11" customFormat="1">
      <c r="E377" s="72"/>
      <c r="F377" s="72"/>
      <c r="I377" s="10"/>
      <c r="O377" s="10"/>
      <c r="P377" s="10"/>
      <c r="Q377" s="10"/>
    </row>
    <row r="378" spans="5:17" s="11" customFormat="1">
      <c r="E378" s="72"/>
      <c r="F378" s="72"/>
      <c r="I378" s="10"/>
      <c r="O378" s="10"/>
      <c r="P378" s="10"/>
      <c r="Q378" s="10"/>
    </row>
    <row r="379" spans="5:17" s="11" customFormat="1">
      <c r="E379" s="72"/>
      <c r="F379" s="72"/>
      <c r="I379" s="10"/>
      <c r="O379" s="10"/>
      <c r="P379" s="10"/>
      <c r="Q379" s="10"/>
    </row>
    <row r="380" spans="5:17" s="11" customFormat="1">
      <c r="E380" s="72"/>
      <c r="F380" s="72"/>
      <c r="I380" s="10"/>
      <c r="O380" s="10"/>
      <c r="P380" s="10"/>
      <c r="Q380" s="10"/>
    </row>
    <row r="381" spans="5:17" s="11" customFormat="1">
      <c r="E381" s="72"/>
      <c r="F381" s="72"/>
      <c r="I381" s="10"/>
      <c r="O381" s="10"/>
      <c r="P381" s="10"/>
      <c r="Q381" s="10"/>
    </row>
    <row r="382" spans="5:17" s="11" customFormat="1">
      <c r="E382" s="72"/>
      <c r="F382" s="72"/>
      <c r="I382" s="10"/>
      <c r="O382" s="10"/>
      <c r="P382" s="10"/>
      <c r="Q382" s="10"/>
    </row>
    <row r="383" spans="5:17" s="11" customFormat="1">
      <c r="E383" s="72"/>
      <c r="F383" s="72"/>
      <c r="I383" s="10"/>
      <c r="O383" s="10"/>
      <c r="P383" s="10"/>
      <c r="Q383" s="10"/>
    </row>
    <row r="384" spans="5:17" s="11" customFormat="1">
      <c r="E384" s="72"/>
      <c r="F384" s="72"/>
      <c r="I384" s="10"/>
      <c r="O384" s="10"/>
      <c r="P384" s="10"/>
      <c r="Q384" s="10"/>
    </row>
    <row r="385" spans="2:17" s="11" customFormat="1">
      <c r="E385" s="72"/>
      <c r="F385" s="72"/>
      <c r="I385" s="10"/>
      <c r="O385" s="10"/>
      <c r="P385" s="10"/>
      <c r="Q385" s="10"/>
    </row>
    <row r="386" spans="2:17" s="11" customFormat="1">
      <c r="E386" s="72"/>
      <c r="F386" s="72"/>
      <c r="I386" s="10"/>
      <c r="O386" s="10"/>
      <c r="P386" s="10"/>
      <c r="Q386" s="10"/>
    </row>
    <row r="387" spans="2:17" s="11" customFormat="1">
      <c r="E387" s="72"/>
      <c r="F387" s="72"/>
      <c r="I387" s="10"/>
      <c r="O387" s="10"/>
      <c r="P387" s="10"/>
      <c r="Q387" s="10"/>
    </row>
    <row r="388" spans="2:17">
      <c r="B388" s="11"/>
      <c r="C388" s="11"/>
      <c r="D388" s="11"/>
      <c r="E388" s="72"/>
      <c r="F388" s="72"/>
      <c r="G388" s="11"/>
      <c r="H388" s="11"/>
      <c r="I388" s="10"/>
      <c r="J388" s="11"/>
      <c r="K388" s="11"/>
      <c r="L388" s="11"/>
      <c r="M388" s="11"/>
    </row>
    <row r="389" spans="2:17">
      <c r="B389" s="11"/>
      <c r="C389" s="11"/>
      <c r="D389" s="11"/>
      <c r="E389" s="72"/>
      <c r="F389" s="72"/>
      <c r="G389" s="11"/>
      <c r="H389" s="11"/>
      <c r="I389" s="10"/>
      <c r="J389" s="11"/>
      <c r="K389" s="11"/>
      <c r="L389" s="11"/>
      <c r="M389" s="11"/>
    </row>
    <row r="390" spans="2:17">
      <c r="B390" s="11"/>
      <c r="C390" s="11"/>
      <c r="D390" s="11"/>
      <c r="E390" s="72"/>
      <c r="F390" s="72"/>
      <c r="G390" s="11"/>
      <c r="H390" s="11"/>
      <c r="I390" s="10"/>
      <c r="J390" s="11"/>
      <c r="K390" s="11"/>
      <c r="L390" s="11"/>
      <c r="M390" s="11"/>
    </row>
    <row r="391" spans="2:17">
      <c r="B391" s="11"/>
      <c r="C391" s="11"/>
      <c r="D391" s="11"/>
      <c r="E391" s="72"/>
      <c r="F391" s="72"/>
      <c r="G391" s="11"/>
      <c r="H391" s="11"/>
      <c r="I391" s="10"/>
      <c r="J391" s="11"/>
      <c r="K391" s="11"/>
      <c r="L391" s="11"/>
      <c r="M391" s="11"/>
    </row>
    <row r="392" spans="2:17">
      <c r="B392" s="11"/>
      <c r="C392" s="11"/>
      <c r="D392" s="11"/>
      <c r="E392" s="72"/>
      <c r="F392" s="72"/>
      <c r="G392" s="11"/>
      <c r="H392" s="11"/>
      <c r="I392" s="10"/>
      <c r="J392" s="11"/>
      <c r="K392" s="11"/>
      <c r="L392" s="11"/>
      <c r="M392" s="11"/>
    </row>
    <row r="393" spans="2:17">
      <c r="B393" s="11"/>
      <c r="C393" s="11"/>
      <c r="D393" s="11"/>
      <c r="E393" s="72"/>
      <c r="F393" s="72"/>
      <c r="G393" s="11"/>
      <c r="H393" s="11"/>
      <c r="I393" s="10"/>
      <c r="J393" s="11"/>
      <c r="K393" s="11"/>
      <c r="L393" s="11"/>
      <c r="M393" s="11"/>
    </row>
    <row r="394" spans="2:17">
      <c r="B394" s="11"/>
      <c r="C394" s="11"/>
      <c r="D394" s="11"/>
      <c r="E394" s="72"/>
      <c r="F394" s="72"/>
      <c r="G394" s="11"/>
      <c r="H394" s="11"/>
      <c r="I394" s="10"/>
      <c r="J394" s="11"/>
      <c r="K394" s="11"/>
      <c r="L394" s="11"/>
      <c r="M394" s="11"/>
    </row>
    <row r="395" spans="2:17">
      <c r="B395" s="11"/>
      <c r="C395" s="11"/>
      <c r="D395" s="11"/>
      <c r="E395" s="72"/>
      <c r="F395" s="72"/>
      <c r="G395" s="11"/>
      <c r="H395" s="11"/>
      <c r="I395" s="10"/>
      <c r="J395" s="11"/>
      <c r="K395" s="11"/>
      <c r="L395" s="11"/>
      <c r="M395" s="11"/>
    </row>
    <row r="396" spans="2:17">
      <c r="B396" s="11"/>
      <c r="C396" s="11"/>
      <c r="D396" s="11"/>
      <c r="E396" s="72"/>
      <c r="F396" s="72"/>
      <c r="G396" s="11"/>
      <c r="H396" s="11"/>
      <c r="I396" s="10"/>
      <c r="J396" s="11"/>
      <c r="K396" s="11"/>
      <c r="L396" s="11"/>
      <c r="M396" s="11"/>
    </row>
    <row r="397" spans="2:17">
      <c r="B397" s="11"/>
      <c r="C397" s="11"/>
      <c r="D397" s="11"/>
      <c r="E397" s="72"/>
      <c r="F397" s="72"/>
      <c r="G397" s="11"/>
      <c r="H397" s="11"/>
      <c r="I397" s="10"/>
      <c r="J397" s="11"/>
      <c r="K397" s="11"/>
      <c r="L397" s="11"/>
      <c r="M397" s="11"/>
    </row>
    <row r="398" spans="2:17">
      <c r="B398" s="11"/>
      <c r="C398" s="11"/>
      <c r="D398" s="11"/>
      <c r="E398" s="72"/>
      <c r="F398" s="72"/>
      <c r="G398" s="11"/>
      <c r="H398" s="11"/>
      <c r="I398" s="10"/>
      <c r="J398" s="11"/>
      <c r="K398" s="11"/>
      <c r="L398" s="11"/>
      <c r="M398" s="11"/>
    </row>
    <row r="399" spans="2:17">
      <c r="B399" s="11"/>
      <c r="C399" s="11"/>
      <c r="D399" s="11"/>
      <c r="E399" s="72"/>
      <c r="F399" s="72"/>
      <c r="G399" s="11"/>
      <c r="H399" s="11"/>
      <c r="I399" s="10"/>
      <c r="J399" s="11"/>
      <c r="K399" s="11"/>
      <c r="L399" s="11"/>
      <c r="M399" s="11"/>
    </row>
  </sheetData>
  <autoFilter ref="C125:H163"/>
  <mergeCells count="20">
    <mergeCell ref="B8:C8"/>
    <mergeCell ref="B9:C9"/>
    <mergeCell ref="B121:K121"/>
    <mergeCell ref="B119:C119"/>
    <mergeCell ref="D119:E119"/>
    <mergeCell ref="D11:E11"/>
    <mergeCell ref="B117:C117"/>
    <mergeCell ref="D117:E117"/>
    <mergeCell ref="B118:C118"/>
    <mergeCell ref="D118:E118"/>
    <mergeCell ref="F116:L116"/>
    <mergeCell ref="F8:L8"/>
    <mergeCell ref="B10:C10"/>
    <mergeCell ref="B11:C11"/>
    <mergeCell ref="B13:K13"/>
    <mergeCell ref="B116:C116"/>
    <mergeCell ref="D116:E116"/>
    <mergeCell ref="D8:E8"/>
    <mergeCell ref="D9:E9"/>
    <mergeCell ref="D10:E10"/>
  </mergeCells>
  <phoneticPr fontId="1" type="noConversion"/>
  <printOptions horizontalCentered="1"/>
  <pageMargins left="0.19685039370078741" right="0.19685039370078741" top="0.27559055118110237" bottom="0.39370078740157483" header="7.0000000000000007E-2" footer="0"/>
  <pageSetup paperSize="9" scale="67" orientation="portrait" horizontalDpi="4294967295" r:id="rId3"/>
  <headerFooter alignWithMargins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dimension ref="B2:AG402"/>
  <sheetViews>
    <sheetView view="pageBreakPreview" zoomScale="85" zoomScaleNormal="100" workbookViewId="0">
      <selection activeCell="M16" sqref="M16"/>
    </sheetView>
  </sheetViews>
  <sheetFormatPr defaultRowHeight="12.75"/>
  <cols>
    <col min="2" max="2" width="14.5703125" customWidth="1"/>
    <col min="3" max="3" width="8.5703125" customWidth="1"/>
    <col min="4" max="4" width="8.28515625" customWidth="1"/>
    <col min="5" max="5" width="32.7109375" style="69" customWidth="1"/>
    <col min="6" max="6" width="41.85546875" style="69" bestFit="1" customWidth="1"/>
    <col min="7" max="8" width="9" customWidth="1"/>
    <col min="9" max="9" width="12.5703125" style="13" customWidth="1"/>
    <col min="13" max="13" width="23.7109375" customWidth="1"/>
    <col min="14" max="14" width="5" style="11" customWidth="1"/>
    <col min="15" max="17" width="9" style="13" customWidth="1"/>
    <col min="18" max="18" width="9" customWidth="1"/>
    <col min="19" max="19" width="10" customWidth="1"/>
    <col min="20" max="28" width="9" customWidth="1"/>
    <col min="29" max="29" width="10" customWidth="1"/>
    <col min="30" max="31" width="9" customWidth="1"/>
    <col min="32" max="32" width="10" customWidth="1"/>
    <col min="33" max="33" width="10.7109375" customWidth="1"/>
    <col min="34" max="34" width="10.7109375" bestFit="1" customWidth="1"/>
  </cols>
  <sheetData>
    <row r="2" spans="2:17" ht="15.75">
      <c r="B2" s="6"/>
    </row>
    <row r="3" spans="2:17">
      <c r="B3" s="1"/>
    </row>
    <row r="7" spans="2:17" ht="27.75" customHeight="1" thickBot="1">
      <c r="M7" s="13"/>
      <c r="N7" s="13"/>
      <c r="O7"/>
      <c r="P7"/>
      <c r="Q7"/>
    </row>
    <row r="8" spans="2:17" ht="15" customHeight="1" thickBot="1">
      <c r="B8" s="118" t="s">
        <v>3</v>
      </c>
      <c r="C8" s="119"/>
      <c r="D8" s="120" t="s">
        <v>360</v>
      </c>
      <c r="E8" s="121"/>
      <c r="F8" s="127" t="s">
        <v>362</v>
      </c>
      <c r="G8" s="128"/>
      <c r="H8" s="129"/>
      <c r="I8" s="129"/>
      <c r="J8" s="129"/>
      <c r="K8" s="129"/>
      <c r="L8" s="129"/>
    </row>
    <row r="9" spans="2:17" ht="15" customHeight="1" thickBot="1">
      <c r="B9" s="118" t="s">
        <v>4</v>
      </c>
      <c r="C9" s="119"/>
      <c r="D9" s="124">
        <v>39487</v>
      </c>
      <c r="E9" s="125"/>
      <c r="F9" s="74"/>
      <c r="G9" s="23"/>
      <c r="H9" s="23"/>
    </row>
    <row r="10" spans="2:17" ht="15" customHeight="1" thickBot="1">
      <c r="B10" s="118" t="s">
        <v>5</v>
      </c>
      <c r="C10" s="119"/>
      <c r="D10" s="120" t="s">
        <v>279</v>
      </c>
      <c r="E10" s="125"/>
      <c r="F10" s="88" t="s">
        <v>75</v>
      </c>
      <c r="G10" s="27"/>
      <c r="H10" s="27"/>
      <c r="I10" s="89" t="s">
        <v>42</v>
      </c>
      <c r="J10" s="65"/>
      <c r="K10" s="27"/>
      <c r="L10" s="27"/>
    </row>
    <row r="11" spans="2:17" ht="15" customHeight="1" thickBot="1">
      <c r="B11" s="118" t="s">
        <v>85</v>
      </c>
      <c r="C11" s="119"/>
      <c r="D11" s="120" t="s">
        <v>361</v>
      </c>
      <c r="E11" s="121"/>
      <c r="G11" s="13"/>
      <c r="H11" s="13"/>
    </row>
    <row r="12" spans="2:17" ht="15" customHeight="1">
      <c r="B12" s="6"/>
      <c r="C12" s="6"/>
      <c r="D12" s="6"/>
      <c r="E12" s="70"/>
      <c r="F12" s="70"/>
      <c r="G12" s="6"/>
      <c r="H12" s="6"/>
    </row>
    <row r="13" spans="2:17" ht="15" customHeight="1">
      <c r="B13" s="122" t="s">
        <v>86</v>
      </c>
      <c r="C13" s="123"/>
      <c r="D13" s="123"/>
      <c r="E13" s="123"/>
      <c r="F13" s="123"/>
      <c r="G13" s="123"/>
      <c r="H13" s="123"/>
      <c r="I13" s="123"/>
      <c r="J13" s="123"/>
      <c r="K13" s="123"/>
      <c r="L13" s="69"/>
      <c r="M13" s="69"/>
      <c r="N13" s="69"/>
    </row>
    <row r="16" spans="2:17">
      <c r="C16" s="2" t="s">
        <v>7</v>
      </c>
      <c r="D16" s="2" t="s">
        <v>62</v>
      </c>
      <c r="E16" s="2" t="s">
        <v>72</v>
      </c>
      <c r="F16" s="2" t="s">
        <v>70</v>
      </c>
      <c r="G16" s="2" t="s">
        <v>71</v>
      </c>
      <c r="H16" s="7" t="s">
        <v>2</v>
      </c>
      <c r="I16"/>
      <c r="L16" s="9"/>
      <c r="M16" s="84" t="s">
        <v>88</v>
      </c>
      <c r="N16" s="85"/>
      <c r="O16"/>
      <c r="P16"/>
      <c r="Q16"/>
    </row>
    <row r="17" spans="2:18">
      <c r="H17" s="13"/>
      <c r="I17"/>
      <c r="L17" s="83"/>
      <c r="M17" s="84" t="s">
        <v>70</v>
      </c>
      <c r="N17" s="85" t="s">
        <v>277</v>
      </c>
      <c r="O17"/>
      <c r="P17"/>
      <c r="Q17"/>
    </row>
    <row r="18" spans="2:18" ht="12.75" customHeight="1">
      <c r="C18" s="8">
        <v>1</v>
      </c>
      <c r="D18" s="115">
        <v>251</v>
      </c>
      <c r="E18" s="115" t="s">
        <v>699</v>
      </c>
      <c r="F18" s="115" t="s">
        <v>50</v>
      </c>
      <c r="G18" s="116">
        <v>1.511574074074074E-2</v>
      </c>
      <c r="H18" s="3">
        <v>150</v>
      </c>
      <c r="I18"/>
      <c r="L18" s="10"/>
      <c r="M18" s="141" t="s">
        <v>50</v>
      </c>
      <c r="N18" s="142">
        <v>150</v>
      </c>
      <c r="O18"/>
      <c r="P18"/>
      <c r="Q18"/>
    </row>
    <row r="19" spans="2:18" ht="12.75" customHeight="1">
      <c r="C19" s="8">
        <v>2</v>
      </c>
      <c r="D19" s="115">
        <v>35</v>
      </c>
      <c r="E19" s="115" t="s">
        <v>698</v>
      </c>
      <c r="F19" s="115" t="s">
        <v>51</v>
      </c>
      <c r="G19" s="116">
        <v>1.5694444444444445E-2</v>
      </c>
      <c r="H19" s="3">
        <v>140</v>
      </c>
      <c r="I19"/>
      <c r="L19" s="10"/>
      <c r="M19" s="143" t="s">
        <v>51</v>
      </c>
      <c r="N19" s="144">
        <v>140</v>
      </c>
      <c r="O19"/>
      <c r="P19"/>
      <c r="Q19"/>
    </row>
    <row r="20" spans="2:18" ht="13.5" customHeight="1">
      <c r="C20" s="3">
        <v>3</v>
      </c>
      <c r="D20" s="115">
        <v>182</v>
      </c>
      <c r="E20" s="115" t="s">
        <v>700</v>
      </c>
      <c r="F20" s="115" t="s">
        <v>55</v>
      </c>
      <c r="G20" s="116">
        <v>1.6412037037037037E-2</v>
      </c>
      <c r="H20" s="3">
        <v>130</v>
      </c>
      <c r="I20"/>
      <c r="L20" s="10"/>
      <c r="M20" s="143" t="s">
        <v>563</v>
      </c>
      <c r="N20" s="144">
        <v>235</v>
      </c>
      <c r="O20"/>
      <c r="P20"/>
      <c r="Q20"/>
    </row>
    <row r="21" spans="2:18" ht="12.75" customHeight="1">
      <c r="C21" s="17"/>
      <c r="D21" s="115">
        <v>535</v>
      </c>
      <c r="E21" s="115" t="s">
        <v>735</v>
      </c>
      <c r="F21" s="115" t="s">
        <v>736</v>
      </c>
      <c r="G21" s="116">
        <v>1.8217592592592594E-2</v>
      </c>
      <c r="H21" s="3">
        <v>125</v>
      </c>
      <c r="I21"/>
      <c r="L21" s="10"/>
      <c r="M21" s="143" t="s">
        <v>55</v>
      </c>
      <c r="N21" s="144">
        <v>130</v>
      </c>
      <c r="O21"/>
      <c r="P21"/>
      <c r="Q21"/>
    </row>
    <row r="22" spans="2:18" ht="12.75" customHeight="1">
      <c r="C22" s="17"/>
      <c r="D22" s="115">
        <v>491</v>
      </c>
      <c r="E22" s="115" t="s">
        <v>701</v>
      </c>
      <c r="F22" s="115" t="s">
        <v>563</v>
      </c>
      <c r="G22" s="116">
        <v>1.8252314814814815E-2</v>
      </c>
      <c r="H22" s="3">
        <v>120</v>
      </c>
      <c r="I22"/>
      <c r="L22" s="10"/>
      <c r="M22" s="143" t="s">
        <v>736</v>
      </c>
      <c r="N22" s="144">
        <v>125</v>
      </c>
      <c r="O22"/>
      <c r="P22"/>
      <c r="Q22"/>
    </row>
    <row r="23" spans="2:18" ht="13.5" customHeight="1">
      <c r="B23" s="1"/>
      <c r="C23" s="10"/>
      <c r="D23" s="115">
        <v>492</v>
      </c>
      <c r="E23" s="115" t="s">
        <v>702</v>
      </c>
      <c r="F23" s="115" t="s">
        <v>563</v>
      </c>
      <c r="G23" s="116">
        <v>1.9305555555555555E-2</v>
      </c>
      <c r="H23" s="3">
        <v>115</v>
      </c>
      <c r="I23"/>
      <c r="L23" s="10"/>
      <c r="M23" s="86" t="s">
        <v>84</v>
      </c>
      <c r="N23" s="87">
        <v>780</v>
      </c>
      <c r="O23"/>
      <c r="P23"/>
      <c r="Q23"/>
    </row>
    <row r="24" spans="2:18" ht="12.75" customHeight="1">
      <c r="C24" s="10"/>
      <c r="D24" s="115"/>
      <c r="E24" s="115"/>
      <c r="F24" s="115"/>
      <c r="G24" s="116"/>
      <c r="H24" s="3"/>
      <c r="I24"/>
      <c r="L24" s="10"/>
      <c r="N24"/>
      <c r="O24"/>
      <c r="P24"/>
      <c r="Q24"/>
    </row>
    <row r="25" spans="2:18" ht="12.75" customHeight="1">
      <c r="C25" s="10"/>
      <c r="D25" s="90"/>
      <c r="E25" s="90"/>
      <c r="F25" s="90"/>
      <c r="G25" s="12"/>
      <c r="H25" s="3"/>
      <c r="I25"/>
      <c r="L25" s="10"/>
      <c r="N25"/>
      <c r="O25"/>
      <c r="P25"/>
      <c r="Q25"/>
    </row>
    <row r="26" spans="2:18" ht="12.75" customHeight="1">
      <c r="C26" s="17"/>
      <c r="D26" s="90"/>
      <c r="E26" s="90"/>
      <c r="F26" s="90"/>
      <c r="G26" s="12"/>
      <c r="H26" s="3"/>
      <c r="I26"/>
      <c r="L26" s="72"/>
      <c r="N26"/>
      <c r="O26"/>
      <c r="P26"/>
      <c r="Q26"/>
    </row>
    <row r="27" spans="2:18" ht="12.75" customHeight="1">
      <c r="C27" s="10"/>
      <c r="D27" s="90"/>
      <c r="E27" s="90"/>
      <c r="F27" s="90"/>
      <c r="G27" s="12"/>
      <c r="H27" s="3"/>
      <c r="I27"/>
      <c r="L27" s="72"/>
      <c r="N27"/>
      <c r="O27"/>
      <c r="P27"/>
      <c r="Q27"/>
    </row>
    <row r="28" spans="2:18" ht="12.75" customHeight="1">
      <c r="C28" s="17"/>
      <c r="D28" s="90"/>
      <c r="E28" s="90"/>
      <c r="F28" s="90"/>
      <c r="G28" s="12"/>
      <c r="H28" s="3"/>
      <c r="I28"/>
      <c r="L28" s="72"/>
      <c r="M28" s="81"/>
      <c r="N28" s="82"/>
      <c r="O28" s="10"/>
      <c r="P28" s="10"/>
      <c r="Q28" s="11"/>
      <c r="R28" s="11"/>
    </row>
    <row r="29" spans="2:18" ht="12.75" customHeight="1">
      <c r="C29" s="17"/>
      <c r="D29" s="90"/>
      <c r="E29" s="90"/>
      <c r="F29" s="90"/>
      <c r="G29" s="12"/>
      <c r="H29" s="3"/>
      <c r="I29"/>
      <c r="L29" s="72"/>
      <c r="M29" s="81"/>
      <c r="N29" s="82"/>
      <c r="O29" s="10"/>
      <c r="P29" s="10"/>
      <c r="Q29" s="11"/>
      <c r="R29" s="11"/>
    </row>
    <row r="30" spans="2:18" ht="12.75" customHeight="1">
      <c r="C30" s="10"/>
      <c r="D30" s="90"/>
      <c r="E30" s="90"/>
      <c r="F30" s="90"/>
      <c r="G30" s="12"/>
      <c r="H30" s="3"/>
      <c r="I30"/>
      <c r="L30" s="72"/>
      <c r="M30" s="81"/>
      <c r="N30" s="82"/>
      <c r="O30" s="10"/>
      <c r="P30" s="10"/>
      <c r="Q30" s="11"/>
      <c r="R30" s="11"/>
    </row>
    <row r="31" spans="2:18" ht="12.75" customHeight="1">
      <c r="C31" s="17"/>
      <c r="D31" s="90"/>
      <c r="E31" s="90"/>
      <c r="F31" s="90"/>
      <c r="G31" s="12"/>
      <c r="H31" s="3"/>
      <c r="I31"/>
      <c r="L31" s="72"/>
      <c r="M31" s="81"/>
      <c r="N31" s="82"/>
      <c r="O31" s="10"/>
      <c r="P31" s="10"/>
      <c r="Q31" s="11"/>
      <c r="R31" s="11"/>
    </row>
    <row r="32" spans="2:18" ht="12.75" customHeight="1">
      <c r="C32" s="17"/>
      <c r="D32" s="90"/>
      <c r="E32" s="90"/>
      <c r="F32" s="90"/>
      <c r="G32" s="12"/>
      <c r="H32" s="3"/>
      <c r="I32"/>
      <c r="L32" s="72"/>
      <c r="M32" s="81"/>
      <c r="N32" s="82"/>
      <c r="O32" s="10"/>
      <c r="P32" s="10"/>
      <c r="Q32" s="11"/>
      <c r="R32" s="11"/>
    </row>
    <row r="33" spans="3:19" ht="12.75" customHeight="1">
      <c r="C33" s="17"/>
      <c r="D33" s="90"/>
      <c r="E33" s="90"/>
      <c r="F33" s="90"/>
      <c r="G33" s="12"/>
      <c r="H33" s="3"/>
      <c r="I33"/>
      <c r="L33" s="72"/>
      <c r="M33" s="81"/>
      <c r="N33" s="82"/>
      <c r="O33" s="10"/>
      <c r="P33" s="10"/>
      <c r="Q33" s="11"/>
      <c r="R33" s="11"/>
    </row>
    <row r="34" spans="3:19" ht="12.75" customHeight="1">
      <c r="C34" s="17"/>
      <c r="D34" s="90"/>
      <c r="E34" s="90"/>
      <c r="F34" s="90"/>
      <c r="G34" s="12"/>
      <c r="H34" s="3"/>
      <c r="I34"/>
      <c r="L34" s="72"/>
      <c r="M34" s="81"/>
      <c r="N34" s="82"/>
      <c r="O34" s="10"/>
      <c r="P34" s="10"/>
      <c r="Q34" s="11"/>
      <c r="R34" s="11"/>
    </row>
    <row r="35" spans="3:19" ht="12.75" customHeight="1">
      <c r="C35" s="17"/>
      <c r="D35" s="90"/>
      <c r="E35" s="90"/>
      <c r="F35" s="90"/>
      <c r="G35" s="12"/>
      <c r="H35" s="3"/>
      <c r="I35"/>
      <c r="L35" s="72"/>
      <c r="M35" s="81"/>
      <c r="N35" s="82"/>
      <c r="O35" s="10"/>
      <c r="P35" s="10"/>
      <c r="Q35" s="11"/>
      <c r="R35" s="11"/>
    </row>
    <row r="36" spans="3:19" ht="12.75" customHeight="1">
      <c r="C36" s="17"/>
      <c r="D36" s="10"/>
      <c r="E36" s="72"/>
      <c r="F36" s="72"/>
      <c r="G36" s="10"/>
      <c r="H36" s="3"/>
      <c r="I36" s="10"/>
      <c r="M36" s="72"/>
      <c r="N36" s="81"/>
      <c r="O36" s="82"/>
      <c r="P36" s="10"/>
      <c r="Q36" s="10"/>
      <c r="R36" s="11"/>
      <c r="S36" s="11"/>
    </row>
    <row r="37" spans="3:19" ht="12.75" customHeight="1">
      <c r="C37" s="17"/>
      <c r="D37" s="10"/>
      <c r="E37" s="72"/>
      <c r="F37" s="72"/>
      <c r="G37" s="10"/>
      <c r="H37" s="3"/>
      <c r="I37" s="10"/>
      <c r="M37" s="72"/>
      <c r="N37" s="81"/>
      <c r="O37" s="82"/>
      <c r="P37" s="10"/>
      <c r="Q37" s="10"/>
      <c r="R37" s="11"/>
      <c r="S37" s="11"/>
    </row>
    <row r="38" spans="3:19" ht="12.75" customHeight="1">
      <c r="C38" s="17"/>
      <c r="D38" s="10"/>
      <c r="E38" s="72"/>
      <c r="F38" s="72"/>
      <c r="G38" s="10"/>
      <c r="H38" s="3"/>
      <c r="I38" s="10"/>
    </row>
    <row r="39" spans="3:19" ht="12.75" customHeight="1">
      <c r="C39" s="17"/>
      <c r="D39" s="10"/>
      <c r="E39" s="72"/>
      <c r="F39" s="72"/>
      <c r="G39" s="10"/>
      <c r="H39" s="3"/>
      <c r="I39" s="10"/>
    </row>
    <row r="40" spans="3:19" ht="12.75" customHeight="1">
      <c r="C40" s="17"/>
      <c r="D40" s="10"/>
      <c r="E40" s="72"/>
      <c r="F40" s="72"/>
      <c r="G40" s="10"/>
      <c r="H40" s="3"/>
      <c r="I40" s="10"/>
    </row>
    <row r="41" spans="3:19" ht="12.75" customHeight="1">
      <c r="C41" s="17"/>
      <c r="D41" s="10"/>
      <c r="E41" s="72"/>
      <c r="F41" s="72"/>
      <c r="G41" s="10"/>
      <c r="H41" s="3"/>
      <c r="I41" s="10"/>
    </row>
    <row r="42" spans="3:19" ht="12.75" customHeight="1">
      <c r="C42" s="17"/>
      <c r="D42" s="10"/>
      <c r="E42" s="72"/>
      <c r="F42" s="72"/>
      <c r="G42" s="10"/>
      <c r="H42" s="3"/>
      <c r="I42" s="10"/>
    </row>
    <row r="43" spans="3:19" ht="12.75" customHeight="1">
      <c r="C43" s="17"/>
      <c r="D43" s="10"/>
      <c r="E43" s="72"/>
      <c r="F43" s="72"/>
      <c r="G43" s="10"/>
      <c r="H43" s="3"/>
      <c r="I43" s="10"/>
    </row>
    <row r="44" spans="3:19" ht="12.75" customHeight="1">
      <c r="C44" s="17"/>
      <c r="D44" s="10"/>
      <c r="E44" s="72"/>
      <c r="F44" s="72"/>
      <c r="G44" s="10"/>
      <c r="H44" s="3"/>
      <c r="I44" s="10"/>
    </row>
    <row r="45" spans="3:19" ht="12.75" customHeight="1">
      <c r="C45" s="17"/>
      <c r="D45" s="10"/>
      <c r="E45" s="72"/>
      <c r="F45" s="72"/>
      <c r="G45" s="10"/>
      <c r="H45" s="3"/>
      <c r="I45" s="10"/>
    </row>
    <row r="46" spans="3:19" ht="12.75" customHeight="1">
      <c r="C46" s="17"/>
      <c r="D46" s="10"/>
      <c r="E46" s="72"/>
      <c r="F46" s="72"/>
      <c r="G46" s="10"/>
      <c r="H46" s="3"/>
      <c r="I46" s="10"/>
    </row>
    <row r="47" spans="3:19" ht="12.75" customHeight="1">
      <c r="C47" s="17"/>
      <c r="D47" s="10"/>
      <c r="E47" s="72"/>
      <c r="F47" s="72"/>
      <c r="G47" s="10"/>
      <c r="H47" s="3"/>
      <c r="I47" s="10"/>
    </row>
    <row r="48" spans="3:19" ht="12.75" customHeight="1">
      <c r="C48" s="17"/>
      <c r="D48" s="10"/>
      <c r="E48" s="72"/>
      <c r="F48" s="72"/>
      <c r="G48" s="10"/>
      <c r="H48" s="3"/>
      <c r="I48" s="10"/>
    </row>
    <row r="49" spans="3:9" ht="12.75" customHeight="1">
      <c r="C49" s="17"/>
      <c r="D49" s="10"/>
      <c r="E49" s="72"/>
      <c r="F49" s="72"/>
      <c r="G49" s="10"/>
      <c r="H49" s="3"/>
      <c r="I49" s="10"/>
    </row>
    <row r="50" spans="3:9" ht="12.75" customHeight="1">
      <c r="C50" s="17"/>
      <c r="D50" s="10"/>
      <c r="E50" s="72"/>
      <c r="F50" s="72"/>
      <c r="G50" s="10"/>
      <c r="H50" s="3">
        <v>68</v>
      </c>
      <c r="I50" s="10"/>
    </row>
    <row r="51" spans="3:9" ht="12.75" customHeight="1">
      <c r="C51" s="17"/>
      <c r="D51" s="10"/>
      <c r="E51" s="72"/>
      <c r="F51" s="72"/>
      <c r="G51" s="10"/>
      <c r="H51" s="3">
        <v>67</v>
      </c>
      <c r="I51" s="10"/>
    </row>
    <row r="52" spans="3:9" ht="12.75" customHeight="1">
      <c r="C52" s="17"/>
      <c r="D52" s="10"/>
      <c r="E52" s="72"/>
      <c r="F52" s="72"/>
      <c r="G52" s="10"/>
      <c r="H52" s="3">
        <v>66</v>
      </c>
      <c r="I52" s="10"/>
    </row>
    <row r="53" spans="3:9" ht="12.75" customHeight="1">
      <c r="C53" s="17"/>
      <c r="D53" s="10"/>
      <c r="E53" s="72"/>
      <c r="F53" s="72"/>
      <c r="G53" s="10"/>
      <c r="H53" s="3">
        <v>65</v>
      </c>
      <c r="I53" s="10"/>
    </row>
    <row r="54" spans="3:9" ht="12.75" customHeight="1">
      <c r="C54" s="17"/>
      <c r="D54" s="10"/>
      <c r="E54" s="72"/>
      <c r="F54" s="72"/>
      <c r="G54" s="10"/>
      <c r="H54" s="3">
        <v>64</v>
      </c>
      <c r="I54" s="10"/>
    </row>
    <row r="55" spans="3:9" ht="12.75" customHeight="1">
      <c r="C55" s="17"/>
      <c r="D55" s="10"/>
      <c r="E55" s="72"/>
      <c r="F55" s="72"/>
      <c r="G55" s="10"/>
      <c r="H55" s="3">
        <v>63</v>
      </c>
      <c r="I55" s="10"/>
    </row>
    <row r="56" spans="3:9" ht="12.75" customHeight="1">
      <c r="C56" s="17"/>
      <c r="D56" s="10"/>
      <c r="E56" s="72"/>
      <c r="F56" s="72"/>
      <c r="G56" s="10"/>
      <c r="H56" s="3">
        <v>62</v>
      </c>
      <c r="I56" s="10"/>
    </row>
    <row r="57" spans="3:9" ht="12.75" customHeight="1">
      <c r="C57" s="17"/>
      <c r="D57" s="10"/>
      <c r="E57" s="72"/>
      <c r="F57" s="72"/>
      <c r="G57" s="10"/>
      <c r="H57" s="3">
        <v>61</v>
      </c>
      <c r="I57" s="10"/>
    </row>
    <row r="58" spans="3:9" ht="12.75" customHeight="1">
      <c r="C58" s="17"/>
      <c r="D58" s="10"/>
      <c r="E58" s="72"/>
      <c r="F58" s="72"/>
      <c r="G58" s="10"/>
      <c r="H58" s="3">
        <v>60</v>
      </c>
      <c r="I58" s="10"/>
    </row>
    <row r="59" spans="3:9" ht="12.75" customHeight="1">
      <c r="C59" s="17"/>
      <c r="D59" s="10"/>
      <c r="E59" s="72"/>
      <c r="F59" s="72"/>
      <c r="G59" s="10"/>
      <c r="H59" s="3">
        <v>59</v>
      </c>
      <c r="I59" s="10"/>
    </row>
    <row r="60" spans="3:9" ht="12.75" customHeight="1">
      <c r="C60" s="17"/>
      <c r="D60" s="10"/>
      <c r="E60" s="72"/>
      <c r="F60" s="72"/>
      <c r="G60" s="10"/>
      <c r="H60" s="3">
        <v>58</v>
      </c>
      <c r="I60" s="10"/>
    </row>
    <row r="61" spans="3:9" ht="12.75" customHeight="1">
      <c r="C61" s="17"/>
      <c r="D61" s="10"/>
      <c r="E61" s="72"/>
      <c r="F61" s="72"/>
      <c r="G61" s="10"/>
      <c r="H61" s="3">
        <v>57</v>
      </c>
      <c r="I61" s="10"/>
    </row>
    <row r="62" spans="3:9" ht="12.75" customHeight="1">
      <c r="C62" s="17"/>
      <c r="D62" s="10"/>
      <c r="E62" s="72"/>
      <c r="F62" s="72"/>
      <c r="G62" s="10"/>
      <c r="H62" s="3">
        <v>56</v>
      </c>
      <c r="I62" s="10"/>
    </row>
    <row r="63" spans="3:9" ht="12.75" customHeight="1">
      <c r="C63" s="17"/>
      <c r="D63" s="10"/>
      <c r="E63" s="72"/>
      <c r="F63" s="72"/>
      <c r="G63" s="10"/>
      <c r="H63" s="3">
        <v>55</v>
      </c>
      <c r="I63" s="10"/>
    </row>
    <row r="64" spans="3:9" ht="12.75" customHeight="1">
      <c r="C64" s="17"/>
      <c r="D64" s="10"/>
      <c r="E64" s="72"/>
      <c r="F64" s="72"/>
      <c r="G64" s="10"/>
      <c r="H64" s="3">
        <v>54</v>
      </c>
      <c r="I64" s="10"/>
    </row>
    <row r="65" spans="3:9" ht="12.75" customHeight="1">
      <c r="C65" s="17"/>
      <c r="D65" s="10"/>
      <c r="E65" s="72"/>
      <c r="F65" s="72"/>
      <c r="G65" s="10"/>
      <c r="H65" s="10"/>
      <c r="I65" s="10"/>
    </row>
    <row r="66" spans="3:9" ht="12.75" customHeight="1">
      <c r="C66" s="17"/>
      <c r="D66" s="10"/>
      <c r="E66" s="72"/>
      <c r="F66" s="72"/>
      <c r="G66" s="10"/>
      <c r="H66" s="10"/>
      <c r="I66" s="10"/>
    </row>
    <row r="67" spans="3:9" ht="12.75" customHeight="1">
      <c r="C67" s="17"/>
      <c r="D67" s="10"/>
      <c r="E67" s="72"/>
      <c r="F67" s="72"/>
      <c r="G67" s="10"/>
      <c r="H67" s="10"/>
      <c r="I67" s="10"/>
    </row>
    <row r="68" spans="3:9" ht="12.75" customHeight="1">
      <c r="C68" s="17"/>
      <c r="D68" s="10"/>
      <c r="E68" s="72"/>
      <c r="F68" s="72"/>
      <c r="G68" s="10"/>
      <c r="H68" s="10"/>
      <c r="I68" s="10"/>
    </row>
    <row r="69" spans="3:9" ht="12.75" customHeight="1">
      <c r="C69" s="17"/>
      <c r="D69" s="10"/>
      <c r="E69" s="72"/>
      <c r="F69" s="72"/>
      <c r="G69" s="10"/>
      <c r="H69" s="10"/>
      <c r="I69" s="10"/>
    </row>
    <row r="70" spans="3:9" ht="12.75" customHeight="1">
      <c r="C70" s="17"/>
      <c r="D70" s="10"/>
      <c r="E70" s="72"/>
      <c r="F70" s="72"/>
      <c r="G70" s="10"/>
      <c r="H70" s="10"/>
      <c r="I70" s="10"/>
    </row>
    <row r="71" spans="3:9" ht="12.75" customHeight="1">
      <c r="C71" s="17"/>
      <c r="D71" s="10"/>
      <c r="E71" s="72"/>
      <c r="F71" s="72"/>
      <c r="G71" s="10"/>
      <c r="H71" s="10"/>
      <c r="I71" s="10"/>
    </row>
    <row r="72" spans="3:9" ht="12.75" customHeight="1">
      <c r="C72" s="17"/>
      <c r="D72" s="10"/>
      <c r="E72" s="72"/>
      <c r="F72" s="72"/>
      <c r="G72" s="10"/>
      <c r="H72" s="10"/>
      <c r="I72" s="10"/>
    </row>
    <row r="73" spans="3:9" ht="12.75" customHeight="1">
      <c r="C73" s="17"/>
      <c r="D73" s="10"/>
      <c r="E73" s="72"/>
      <c r="F73" s="72"/>
      <c r="G73" s="10"/>
      <c r="H73" s="10"/>
      <c r="I73" s="10"/>
    </row>
    <row r="74" spans="3:9" ht="12.75" customHeight="1">
      <c r="C74" s="17"/>
      <c r="D74" s="10"/>
      <c r="E74" s="72"/>
      <c r="F74" s="72"/>
      <c r="G74" s="10"/>
      <c r="H74" s="10"/>
      <c r="I74" s="10"/>
    </row>
    <row r="75" spans="3:9" ht="12.75" customHeight="1">
      <c r="C75" s="17"/>
      <c r="D75" s="10"/>
      <c r="E75" s="72"/>
      <c r="F75" s="72"/>
      <c r="G75" s="10"/>
      <c r="H75" s="10"/>
      <c r="I75" s="10"/>
    </row>
    <row r="76" spans="3:9" ht="12.75" customHeight="1">
      <c r="C76" s="17"/>
      <c r="D76" s="10"/>
      <c r="E76" s="72"/>
      <c r="F76" s="72"/>
      <c r="G76" s="10"/>
      <c r="H76" s="10"/>
      <c r="I76" s="10"/>
    </row>
    <row r="77" spans="3:9" ht="12.75" customHeight="1">
      <c r="C77" s="17"/>
      <c r="D77" s="10"/>
      <c r="E77" s="72"/>
      <c r="F77" s="72"/>
      <c r="G77" s="10"/>
      <c r="H77" s="10"/>
      <c r="I77" s="10"/>
    </row>
    <row r="78" spans="3:9" ht="12.75" customHeight="1">
      <c r="C78" s="17"/>
      <c r="D78" s="10"/>
      <c r="E78" s="72"/>
      <c r="F78" s="72"/>
      <c r="G78" s="10"/>
      <c r="H78" s="10"/>
      <c r="I78" s="10"/>
    </row>
    <row r="79" spans="3:9" ht="12.75" customHeight="1">
      <c r="C79" s="17"/>
      <c r="D79" s="10"/>
      <c r="E79" s="72"/>
      <c r="F79" s="72"/>
      <c r="G79" s="10"/>
      <c r="H79" s="10"/>
      <c r="I79" s="10"/>
    </row>
    <row r="80" spans="3:9" ht="12.75" customHeight="1">
      <c r="C80" s="17"/>
      <c r="D80" s="10"/>
      <c r="E80" s="72"/>
      <c r="F80" s="72"/>
      <c r="G80" s="10"/>
      <c r="H80" s="10"/>
      <c r="I80" s="10"/>
    </row>
    <row r="81" spans="2:17" ht="12.75" customHeight="1">
      <c r="C81" s="17"/>
      <c r="D81" s="10"/>
      <c r="E81" s="72"/>
      <c r="F81" s="72"/>
      <c r="G81" s="10"/>
      <c r="H81" s="10"/>
      <c r="I81" s="10"/>
    </row>
    <row r="82" spans="2:17" ht="12.75" customHeight="1">
      <c r="C82" s="17"/>
      <c r="D82" s="10"/>
      <c r="E82" s="72"/>
      <c r="F82" s="72"/>
      <c r="G82" s="10"/>
      <c r="H82" s="10"/>
      <c r="I82" s="10"/>
    </row>
    <row r="83" spans="2:17" ht="12.75" customHeight="1">
      <c r="C83" s="17"/>
      <c r="D83" s="10"/>
      <c r="E83" s="72"/>
      <c r="F83" s="72"/>
      <c r="G83" s="10"/>
      <c r="H83" s="10"/>
      <c r="I83" s="10"/>
    </row>
    <row r="84" spans="2:17" ht="12.75" customHeight="1">
      <c r="C84" s="17"/>
      <c r="D84" s="10"/>
      <c r="E84" s="72"/>
      <c r="F84" s="72"/>
      <c r="G84" s="10"/>
      <c r="H84" s="10"/>
      <c r="I84" s="10"/>
    </row>
    <row r="85" spans="2:17" ht="12.75" customHeight="1">
      <c r="C85" s="17"/>
      <c r="D85" s="10"/>
      <c r="E85" s="72"/>
      <c r="F85" s="72"/>
      <c r="G85" s="10"/>
      <c r="H85" s="10"/>
      <c r="I85" s="10"/>
    </row>
    <row r="86" spans="2:17" ht="12.75" customHeight="1">
      <c r="C86" s="17"/>
      <c r="D86" s="10"/>
      <c r="E86" s="72"/>
      <c r="F86" s="72"/>
      <c r="G86" s="10"/>
      <c r="H86" s="10"/>
      <c r="I86" s="10"/>
    </row>
    <row r="87" spans="2:17" ht="12.75" customHeight="1">
      <c r="C87" s="17"/>
      <c r="D87" s="10"/>
      <c r="E87" s="72"/>
      <c r="F87" s="72"/>
      <c r="G87" s="10"/>
      <c r="H87" s="10"/>
      <c r="I87" s="10"/>
    </row>
    <row r="88" spans="2:17" ht="12.75" customHeight="1">
      <c r="C88" s="17"/>
      <c r="D88" s="10"/>
      <c r="E88" s="72"/>
      <c r="F88" s="72"/>
      <c r="G88" s="10"/>
      <c r="H88" s="10"/>
      <c r="I88" s="10"/>
    </row>
    <row r="89" spans="2:17" ht="12.75" customHeight="1">
      <c r="C89" s="17"/>
      <c r="D89" s="10"/>
      <c r="E89" s="72"/>
      <c r="F89" s="72"/>
      <c r="G89" s="10"/>
      <c r="H89" s="10"/>
      <c r="I89" s="10"/>
    </row>
    <row r="90" spans="2:17" ht="12.75" customHeight="1">
      <c r="C90" s="17"/>
      <c r="D90" s="10"/>
      <c r="E90" s="72"/>
      <c r="F90" s="72"/>
      <c r="G90" s="10"/>
      <c r="H90" s="10"/>
      <c r="I90" s="10"/>
    </row>
    <row r="91" spans="2:17" ht="12.75" customHeight="1">
      <c r="C91" s="17"/>
      <c r="D91" s="10"/>
      <c r="E91" s="72"/>
      <c r="F91" s="72"/>
      <c r="G91" s="10"/>
      <c r="H91" s="10"/>
      <c r="I91" s="10"/>
    </row>
    <row r="92" spans="2:17" s="11" customFormat="1" ht="12.75" customHeight="1">
      <c r="B92" s="17"/>
      <c r="C92" s="10"/>
      <c r="D92" s="10"/>
      <c r="E92" s="72"/>
      <c r="F92" s="72"/>
      <c r="G92" s="10"/>
      <c r="H92" s="10"/>
      <c r="I92" s="12"/>
      <c r="J92" s="10"/>
      <c r="O92" s="10"/>
      <c r="P92" s="10"/>
      <c r="Q92" s="10"/>
    </row>
    <row r="93" spans="2:17" s="11" customFormat="1" ht="12.75" customHeight="1">
      <c r="B93" s="6"/>
      <c r="C93"/>
      <c r="D93"/>
      <c r="E93" s="69"/>
      <c r="F93" s="69"/>
      <c r="G93"/>
      <c r="H93"/>
      <c r="I93" s="13"/>
      <c r="J93"/>
      <c r="K93"/>
      <c r="L93"/>
      <c r="M93"/>
      <c r="O93" s="10"/>
      <c r="P93" s="10"/>
      <c r="Q93" s="10"/>
    </row>
    <row r="94" spans="2:17" s="11" customFormat="1" ht="12.75" customHeight="1">
      <c r="B94" s="6"/>
      <c r="C94"/>
      <c r="D94"/>
      <c r="E94" s="69"/>
      <c r="F94" s="69"/>
      <c r="G94"/>
      <c r="H94"/>
      <c r="I94" s="13"/>
      <c r="J94"/>
      <c r="K94"/>
      <c r="L94"/>
      <c r="M94"/>
      <c r="O94" s="10"/>
      <c r="P94" s="10"/>
      <c r="Q94" s="10"/>
    </row>
    <row r="95" spans="2:17" s="11" customFormat="1" ht="12.75" customHeight="1">
      <c r="B95" s="6"/>
      <c r="C95"/>
      <c r="D95"/>
      <c r="E95" s="69"/>
      <c r="F95" s="69"/>
      <c r="G95"/>
      <c r="H95"/>
      <c r="I95" s="13"/>
      <c r="J95"/>
      <c r="K95"/>
      <c r="L95"/>
      <c r="M95"/>
      <c r="O95" s="10"/>
      <c r="P95" s="10"/>
      <c r="Q95" s="10"/>
    </row>
    <row r="96" spans="2:17" s="11" customFormat="1" ht="12.75" customHeight="1">
      <c r="B96" s="6"/>
      <c r="C96"/>
      <c r="D96"/>
      <c r="E96" s="69"/>
      <c r="F96" s="69"/>
      <c r="G96"/>
      <c r="H96"/>
      <c r="I96" s="13"/>
      <c r="J96"/>
      <c r="K96"/>
      <c r="L96"/>
      <c r="M96"/>
      <c r="O96" s="10"/>
      <c r="P96" s="10"/>
      <c r="Q96" s="10"/>
    </row>
    <row r="97" spans="2:17" s="11" customFormat="1" ht="12.75" customHeight="1">
      <c r="B97" s="6"/>
      <c r="C97"/>
      <c r="D97"/>
      <c r="E97" s="69"/>
      <c r="F97" s="69"/>
      <c r="G97"/>
      <c r="H97"/>
      <c r="I97" s="13"/>
      <c r="J97"/>
      <c r="K97"/>
      <c r="L97"/>
      <c r="M97"/>
      <c r="O97" s="10"/>
      <c r="P97" s="10"/>
      <c r="Q97" s="10"/>
    </row>
    <row r="98" spans="2:17" s="11" customFormat="1" ht="12.75" customHeight="1">
      <c r="B98" s="6"/>
      <c r="C98"/>
      <c r="D98"/>
      <c r="E98" s="69"/>
      <c r="F98" s="69"/>
      <c r="G98"/>
      <c r="H98"/>
      <c r="I98" s="13"/>
      <c r="J98"/>
      <c r="K98"/>
      <c r="L98"/>
      <c r="M98"/>
      <c r="O98" s="10"/>
      <c r="P98" s="10"/>
      <c r="Q98" s="10"/>
    </row>
    <row r="99" spans="2:17" s="11" customFormat="1" ht="12.75" customHeight="1">
      <c r="B99" s="6"/>
      <c r="C99"/>
      <c r="D99"/>
      <c r="E99" s="69"/>
      <c r="F99" s="69"/>
      <c r="G99"/>
      <c r="H99"/>
      <c r="I99" s="13"/>
      <c r="J99"/>
      <c r="K99"/>
      <c r="L99"/>
      <c r="M99"/>
      <c r="O99" s="10"/>
      <c r="P99" s="10"/>
      <c r="Q99" s="10"/>
    </row>
    <row r="100" spans="2:17" s="11" customFormat="1" ht="12.75" customHeight="1">
      <c r="B100" s="6"/>
      <c r="C100"/>
      <c r="D100"/>
      <c r="E100" s="69"/>
      <c r="F100" s="69"/>
      <c r="G100"/>
      <c r="H100"/>
      <c r="I100" s="13"/>
      <c r="J100"/>
      <c r="K100"/>
      <c r="L100"/>
      <c r="M100"/>
      <c r="O100" s="10"/>
      <c r="P100" s="10"/>
      <c r="Q100" s="10"/>
    </row>
    <row r="101" spans="2:17" s="11" customFormat="1" ht="12.75" customHeight="1">
      <c r="B101" s="6"/>
      <c r="C101"/>
      <c r="D101"/>
      <c r="E101" s="69"/>
      <c r="F101" s="69"/>
      <c r="G101"/>
      <c r="H101"/>
      <c r="I101" s="13"/>
      <c r="J101"/>
      <c r="K101"/>
      <c r="L101"/>
      <c r="M101"/>
      <c r="O101" s="10"/>
      <c r="P101" s="10"/>
      <c r="Q101" s="10"/>
    </row>
    <row r="102" spans="2:17" s="11" customFormat="1" ht="12.75" customHeight="1">
      <c r="B102" s="6"/>
      <c r="C102"/>
      <c r="D102"/>
      <c r="E102" s="69"/>
      <c r="F102" s="69"/>
      <c r="G102"/>
      <c r="H102"/>
      <c r="I102" s="13"/>
      <c r="J102"/>
      <c r="K102"/>
      <c r="L102"/>
      <c r="M102"/>
      <c r="O102" s="10"/>
      <c r="P102" s="10"/>
      <c r="Q102" s="10"/>
    </row>
    <row r="103" spans="2:17" s="11" customFormat="1" ht="12.75" customHeight="1">
      <c r="B103" s="6"/>
      <c r="C103"/>
      <c r="D103"/>
      <c r="E103" s="69"/>
      <c r="F103" s="69"/>
      <c r="G103"/>
      <c r="H103"/>
      <c r="I103" s="13"/>
      <c r="J103"/>
      <c r="K103"/>
      <c r="L103"/>
      <c r="M103"/>
      <c r="O103" s="10"/>
      <c r="P103" s="10"/>
      <c r="Q103" s="10"/>
    </row>
    <row r="104" spans="2:17" s="11" customFormat="1" ht="12.75" customHeight="1">
      <c r="B104" s="6"/>
      <c r="C104"/>
      <c r="D104"/>
      <c r="E104" s="69"/>
      <c r="F104" s="69"/>
      <c r="G104"/>
      <c r="H104"/>
      <c r="I104" s="13"/>
      <c r="J104"/>
      <c r="K104"/>
      <c r="L104"/>
      <c r="M104"/>
      <c r="O104" s="10"/>
      <c r="P104" s="10"/>
      <c r="Q104" s="10"/>
    </row>
    <row r="105" spans="2:17" s="11" customFormat="1" ht="12.75" customHeight="1">
      <c r="B105" s="6"/>
      <c r="C105"/>
      <c r="D105"/>
      <c r="E105" s="69"/>
      <c r="F105" s="69"/>
      <c r="G105"/>
      <c r="H105"/>
      <c r="I105" s="13"/>
      <c r="J105"/>
      <c r="K105"/>
      <c r="L105"/>
      <c r="M105"/>
      <c r="O105" s="10"/>
      <c r="P105" s="10"/>
      <c r="Q105" s="10"/>
    </row>
    <row r="106" spans="2:17" s="11" customFormat="1" ht="12.75" customHeight="1">
      <c r="B106" s="6"/>
      <c r="C106"/>
      <c r="D106"/>
      <c r="E106" s="69"/>
      <c r="F106" s="69"/>
      <c r="G106"/>
      <c r="H106"/>
      <c r="I106" s="13"/>
      <c r="J106"/>
      <c r="K106"/>
      <c r="L106"/>
      <c r="M106"/>
      <c r="O106" s="10"/>
      <c r="P106" s="10"/>
      <c r="Q106" s="10"/>
    </row>
    <row r="107" spans="2:17" s="11" customFormat="1" ht="12.75" customHeight="1">
      <c r="B107" s="6"/>
      <c r="C107"/>
      <c r="D107"/>
      <c r="E107" s="69"/>
      <c r="F107" s="69"/>
      <c r="G107"/>
      <c r="H107"/>
      <c r="I107" s="13"/>
      <c r="J107"/>
      <c r="K107"/>
      <c r="L107"/>
      <c r="M107"/>
      <c r="O107" s="10"/>
      <c r="P107" s="10"/>
      <c r="Q107" s="10"/>
    </row>
    <row r="108" spans="2:17" s="11" customFormat="1" ht="12.75" customHeight="1">
      <c r="B108" s="6"/>
      <c r="C108"/>
      <c r="D108"/>
      <c r="E108" s="69"/>
      <c r="F108" s="69"/>
      <c r="G108"/>
      <c r="H108"/>
      <c r="I108" s="13"/>
      <c r="J108"/>
      <c r="K108"/>
      <c r="L108"/>
      <c r="M108"/>
      <c r="O108" s="10"/>
      <c r="P108" s="10"/>
      <c r="Q108" s="10"/>
    </row>
    <row r="109" spans="2:17" s="11" customFormat="1" ht="12.75" customHeight="1">
      <c r="B109" s="6"/>
      <c r="C109"/>
      <c r="D109"/>
      <c r="E109" s="69"/>
      <c r="F109" s="69"/>
      <c r="G109"/>
      <c r="H109"/>
      <c r="I109" s="13"/>
      <c r="J109"/>
      <c r="K109"/>
      <c r="L109"/>
      <c r="M109"/>
      <c r="O109" s="10"/>
      <c r="P109" s="10"/>
      <c r="Q109" s="10"/>
    </row>
    <row r="110" spans="2:17" s="11" customFormat="1" ht="12.75" customHeight="1">
      <c r="B110" s="6"/>
      <c r="C110"/>
      <c r="D110"/>
      <c r="E110" s="69"/>
      <c r="F110" s="69"/>
      <c r="G110"/>
      <c r="H110"/>
      <c r="I110" s="13"/>
      <c r="J110"/>
      <c r="K110"/>
      <c r="L110"/>
      <c r="M110"/>
      <c r="O110" s="10"/>
      <c r="P110" s="10"/>
      <c r="Q110" s="10"/>
    </row>
    <row r="111" spans="2:17" s="11" customFormat="1" ht="12.75" customHeight="1">
      <c r="B111" s="6"/>
      <c r="C111"/>
      <c r="D111"/>
      <c r="E111" s="69"/>
      <c r="F111" s="69"/>
      <c r="G111"/>
      <c r="H111"/>
      <c r="I111" s="13"/>
      <c r="J111"/>
      <c r="K111"/>
      <c r="L111"/>
      <c r="M111"/>
      <c r="O111" s="10"/>
      <c r="P111" s="10"/>
      <c r="Q111" s="10"/>
    </row>
    <row r="112" spans="2:17" s="11" customFormat="1" ht="13.5" customHeight="1">
      <c r="B112" s="1"/>
      <c r="C112"/>
      <c r="D112"/>
      <c r="E112" s="69"/>
      <c r="F112" s="69"/>
      <c r="G112"/>
      <c r="H112"/>
      <c r="I112" s="13"/>
      <c r="J112"/>
      <c r="K112"/>
      <c r="L112"/>
      <c r="M112"/>
      <c r="O112" s="10"/>
      <c r="P112" s="10"/>
      <c r="Q112" s="10"/>
    </row>
    <row r="113" spans="2:33" s="11" customFormat="1" ht="12.75" customHeight="1">
      <c r="B113"/>
      <c r="C113"/>
      <c r="D113"/>
      <c r="E113" s="69"/>
      <c r="F113" s="69"/>
      <c r="G113"/>
      <c r="H113"/>
      <c r="I113" s="13"/>
      <c r="J113"/>
      <c r="K113"/>
      <c r="L113"/>
      <c r="M113"/>
      <c r="O113" s="10"/>
      <c r="P113" s="10"/>
      <c r="Q113" s="10"/>
    </row>
    <row r="114" spans="2:33" s="11" customFormat="1" ht="12.75" customHeight="1">
      <c r="B114"/>
      <c r="C114"/>
      <c r="D114"/>
      <c r="E114" s="69"/>
      <c r="F114" s="69"/>
      <c r="G114"/>
      <c r="H114"/>
      <c r="I114" s="13"/>
      <c r="J114"/>
      <c r="K114"/>
      <c r="L114"/>
      <c r="M114"/>
      <c r="O114" s="10"/>
      <c r="P114" s="10"/>
      <c r="Q114" s="10"/>
    </row>
    <row r="115" spans="2:33" s="11" customFormat="1" ht="13.5" customHeight="1">
      <c r="B115"/>
      <c r="C115"/>
      <c r="D115"/>
      <c r="E115" s="69"/>
      <c r="F115" s="69"/>
      <c r="G115"/>
      <c r="H115"/>
      <c r="I115" s="13"/>
      <c r="J115"/>
      <c r="K115"/>
      <c r="L115"/>
      <c r="M115"/>
      <c r="O115" s="10"/>
      <c r="P115" s="10"/>
      <c r="Q115" s="10"/>
    </row>
    <row r="116" spans="2:33" s="11" customFormat="1" ht="12.75" customHeight="1" thickBot="1">
      <c r="B116"/>
      <c r="C116"/>
      <c r="D116"/>
      <c r="E116" s="69"/>
      <c r="F116" s="69"/>
      <c r="G116"/>
      <c r="H116"/>
      <c r="I116" s="13"/>
      <c r="J116"/>
      <c r="K116"/>
      <c r="L116"/>
      <c r="M116"/>
      <c r="O116" s="10"/>
      <c r="P116" s="10"/>
      <c r="Q116" s="10"/>
    </row>
    <row r="117" spans="2:33" s="11" customFormat="1" ht="15" customHeight="1" thickBot="1">
      <c r="B117" s="118" t="s">
        <v>3</v>
      </c>
      <c r="C117" s="119"/>
      <c r="D117" s="120" t="s">
        <v>360</v>
      </c>
      <c r="E117" s="121"/>
      <c r="F117" s="127" t="s">
        <v>362</v>
      </c>
      <c r="G117" s="128"/>
      <c r="H117" s="129"/>
      <c r="I117" s="129"/>
      <c r="J117" s="129"/>
      <c r="K117" s="129"/>
      <c r="L117" s="129"/>
      <c r="M117"/>
      <c r="O117" s="10"/>
      <c r="P117" s="10"/>
      <c r="Q117" s="10"/>
    </row>
    <row r="118" spans="2:33" s="11" customFormat="1" ht="15" customHeight="1" thickBot="1">
      <c r="B118" s="118" t="s">
        <v>4</v>
      </c>
      <c r="C118" s="119"/>
      <c r="D118" s="124">
        <v>39487</v>
      </c>
      <c r="E118" s="125"/>
      <c r="F118" s="74"/>
      <c r="G118" s="23"/>
      <c r="H118" s="23"/>
      <c r="I118" s="13"/>
      <c r="J118"/>
      <c r="K118"/>
      <c r="L118"/>
      <c r="M118"/>
      <c r="O118" s="10"/>
      <c r="P118" s="10"/>
      <c r="Q118" s="10"/>
    </row>
    <row r="119" spans="2:33" s="11" customFormat="1" ht="15" customHeight="1" thickBot="1">
      <c r="B119" s="118" t="s">
        <v>5</v>
      </c>
      <c r="C119" s="119"/>
      <c r="D119" s="120" t="s">
        <v>279</v>
      </c>
      <c r="E119" s="125"/>
      <c r="F119" s="88" t="s">
        <v>75</v>
      </c>
      <c r="G119" s="27"/>
      <c r="H119" s="27"/>
      <c r="I119" s="89" t="s">
        <v>41</v>
      </c>
      <c r="J119" s="65"/>
      <c r="K119" s="27"/>
      <c r="L119" s="27"/>
      <c r="M119"/>
      <c r="O119" s="10"/>
      <c r="P119" s="10"/>
      <c r="Q119" s="10"/>
    </row>
    <row r="120" spans="2:33" s="11" customFormat="1" ht="15" customHeight="1" thickBot="1">
      <c r="B120" s="118" t="s">
        <v>85</v>
      </c>
      <c r="C120" s="119"/>
      <c r="D120" s="120" t="s">
        <v>361</v>
      </c>
      <c r="E120" s="121"/>
      <c r="F120" s="69"/>
      <c r="G120" s="13"/>
      <c r="H120" s="13"/>
      <c r="I120" s="13"/>
      <c r="J120"/>
      <c r="K120"/>
      <c r="L120"/>
      <c r="M120"/>
      <c r="O120" s="10"/>
      <c r="P120" s="10"/>
      <c r="Q120" s="10"/>
    </row>
    <row r="121" spans="2:33" s="11" customFormat="1" ht="15" customHeight="1">
      <c r="B121" s="6"/>
      <c r="C121" s="6"/>
      <c r="D121" s="6"/>
      <c r="E121" s="70"/>
      <c r="F121" s="70"/>
      <c r="G121" s="6"/>
      <c r="H121" s="6"/>
      <c r="I121" s="13"/>
      <c r="J121"/>
      <c r="K121"/>
      <c r="L121"/>
      <c r="M121"/>
      <c r="O121" s="10"/>
      <c r="P121" s="10"/>
      <c r="Q121" s="10"/>
    </row>
    <row r="122" spans="2:33" s="11" customFormat="1" ht="15" customHeight="1">
      <c r="B122" s="122" t="s">
        <v>86</v>
      </c>
      <c r="C122" s="123"/>
      <c r="D122" s="123"/>
      <c r="E122" s="123"/>
      <c r="F122" s="123"/>
      <c r="G122" s="123"/>
      <c r="H122" s="123"/>
      <c r="I122" s="123"/>
      <c r="J122" s="123"/>
      <c r="K122" s="123"/>
    </row>
    <row r="123" spans="2:33" s="68" customFormat="1" ht="12.75" customHeight="1">
      <c r="B123" s="66"/>
      <c r="C123" s="67"/>
      <c r="D123" s="67"/>
      <c r="E123" s="73"/>
      <c r="F123" s="73"/>
      <c r="G123" s="67"/>
      <c r="H123" s="67"/>
      <c r="I123" s="67"/>
      <c r="J123" s="67"/>
      <c r="K123" s="67"/>
      <c r="L123" s="67"/>
      <c r="M123" s="67"/>
      <c r="N123" s="78"/>
      <c r="O123" s="17"/>
      <c r="P123" s="17"/>
      <c r="Q123" s="17"/>
    </row>
    <row r="124" spans="2:33" s="11" customFormat="1" ht="12.75" customHeight="1">
      <c r="B124" s="17"/>
      <c r="C124" s="10"/>
      <c r="D124" s="10"/>
      <c r="E124" s="72"/>
      <c r="F124" s="72"/>
      <c r="G124" s="10"/>
      <c r="H124" s="12"/>
      <c r="I124" s="10"/>
      <c r="M124" s="84" t="s">
        <v>87</v>
      </c>
      <c r="N124" s="85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</row>
    <row r="125" spans="2:33" s="11" customFormat="1" ht="13.5" customHeight="1">
      <c r="B125"/>
      <c r="C125" s="2" t="s">
        <v>7</v>
      </c>
      <c r="D125" s="2" t="s">
        <v>62</v>
      </c>
      <c r="E125" s="2" t="s">
        <v>72</v>
      </c>
      <c r="F125" s="2" t="s">
        <v>70</v>
      </c>
      <c r="G125" s="2" t="s">
        <v>71</v>
      </c>
      <c r="H125" s="7" t="s">
        <v>2</v>
      </c>
      <c r="L125" s="9"/>
      <c r="M125" s="84" t="s">
        <v>70</v>
      </c>
      <c r="N125" s="85" t="s">
        <v>277</v>
      </c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</row>
    <row r="126" spans="2:33" s="11" customFormat="1" ht="12.75" customHeight="1">
      <c r="B126"/>
      <c r="C126"/>
      <c r="D126"/>
      <c r="E126" s="69"/>
      <c r="F126" s="69"/>
      <c r="G126"/>
      <c r="H126" s="13"/>
      <c r="L126" s="10"/>
      <c r="M126" s="141" t="s">
        <v>50</v>
      </c>
      <c r="N126" s="142">
        <v>559</v>
      </c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2:33" s="11" customFormat="1" ht="12.75" customHeight="1">
      <c r="B127"/>
      <c r="C127" s="8">
        <v>1</v>
      </c>
      <c r="D127" s="115">
        <v>348</v>
      </c>
      <c r="E127" s="115" t="s">
        <v>679</v>
      </c>
      <c r="F127" s="115" t="s">
        <v>573</v>
      </c>
      <c r="G127" s="116">
        <v>1.3622685185185184E-2</v>
      </c>
      <c r="H127">
        <v>150</v>
      </c>
      <c r="L127" s="10"/>
      <c r="M127" s="143" t="s">
        <v>570</v>
      </c>
      <c r="N127" s="144">
        <v>80</v>
      </c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</row>
    <row r="128" spans="2:33" s="11" customFormat="1" ht="13.5" customHeight="1">
      <c r="B128"/>
      <c r="C128" s="8">
        <v>2</v>
      </c>
      <c r="D128" s="115">
        <v>25</v>
      </c>
      <c r="E128" s="115" t="s">
        <v>680</v>
      </c>
      <c r="F128" s="115" t="s">
        <v>50</v>
      </c>
      <c r="G128" s="116">
        <v>1.3900462962962962E-2</v>
      </c>
      <c r="H128">
        <v>140</v>
      </c>
      <c r="L128" s="10"/>
      <c r="M128" s="143" t="s">
        <v>573</v>
      </c>
      <c r="N128" s="144">
        <v>348</v>
      </c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</row>
    <row r="129" spans="2:33" s="11" customFormat="1" ht="12.75" customHeight="1">
      <c r="B129"/>
      <c r="C129" s="3">
        <v>3</v>
      </c>
      <c r="D129" s="115">
        <v>99</v>
      </c>
      <c r="E129" s="115" t="s">
        <v>681</v>
      </c>
      <c r="F129" s="115" t="s">
        <v>53</v>
      </c>
      <c r="G129" s="116">
        <v>1.4236111111111111E-2</v>
      </c>
      <c r="H129">
        <v>130</v>
      </c>
      <c r="L129" s="72"/>
      <c r="M129" s="143" t="s">
        <v>53</v>
      </c>
      <c r="N129" s="144">
        <v>130</v>
      </c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</row>
    <row r="130" spans="2:33" s="11" customFormat="1" ht="13.5" customHeight="1">
      <c r="B130"/>
      <c r="C130" s="8">
        <v>5</v>
      </c>
      <c r="D130" s="115">
        <v>295</v>
      </c>
      <c r="E130" s="115" t="s">
        <v>732</v>
      </c>
      <c r="F130" s="115" t="s">
        <v>55</v>
      </c>
      <c r="G130" s="116">
        <v>1.4374999999999999E-2</v>
      </c>
      <c r="H130">
        <v>125</v>
      </c>
      <c r="L130" s="72"/>
      <c r="M130" s="143" t="s">
        <v>168</v>
      </c>
      <c r="N130" s="144">
        <v>206</v>
      </c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</row>
    <row r="131" spans="2:33" s="11" customFormat="1" ht="12.75" customHeight="1">
      <c r="B131" s="1"/>
      <c r="C131" s="8">
        <v>6</v>
      </c>
      <c r="D131" s="115">
        <v>53</v>
      </c>
      <c r="E131" s="115" t="s">
        <v>682</v>
      </c>
      <c r="F131" s="115" t="s">
        <v>55</v>
      </c>
      <c r="G131" s="116">
        <v>1.4675925925925926E-2</v>
      </c>
      <c r="H131">
        <v>120</v>
      </c>
      <c r="L131" s="72"/>
      <c r="M131" s="143" t="s">
        <v>55</v>
      </c>
      <c r="N131" s="144">
        <v>415</v>
      </c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</row>
    <row r="132" spans="2:33" s="11" customFormat="1" ht="12.75" customHeight="1">
      <c r="B132"/>
      <c r="C132" s="8">
        <v>7</v>
      </c>
      <c r="D132" s="115">
        <v>402</v>
      </c>
      <c r="E132" s="115" t="s">
        <v>683</v>
      </c>
      <c r="F132" s="115" t="s">
        <v>50</v>
      </c>
      <c r="G132" s="116">
        <v>1.4965277777777779E-2</v>
      </c>
      <c r="H132">
        <v>115</v>
      </c>
      <c r="L132" s="72"/>
      <c r="M132" s="143" t="s">
        <v>355</v>
      </c>
      <c r="N132" s="144">
        <v>196</v>
      </c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</row>
    <row r="133" spans="2:33" s="11" customFormat="1">
      <c r="B133"/>
      <c r="C133" s="8">
        <v>11</v>
      </c>
      <c r="D133" s="115">
        <v>243</v>
      </c>
      <c r="E133" s="115" t="s">
        <v>733</v>
      </c>
      <c r="F133" s="115" t="s">
        <v>168</v>
      </c>
      <c r="G133" s="116">
        <v>1.503472222222222E-2</v>
      </c>
      <c r="H133">
        <v>110</v>
      </c>
      <c r="L133" s="72"/>
      <c r="M133" s="143" t="s">
        <v>580</v>
      </c>
      <c r="N133" s="144">
        <v>366</v>
      </c>
      <c r="O133" s="10"/>
      <c r="P133" s="10"/>
    </row>
    <row r="134" spans="2:33" s="11" customFormat="1" ht="12.75" customHeight="1">
      <c r="B134"/>
      <c r="C134" s="3">
        <v>12</v>
      </c>
      <c r="D134" s="115">
        <v>468</v>
      </c>
      <c r="E134" s="115" t="s">
        <v>687</v>
      </c>
      <c r="F134" s="115" t="s">
        <v>573</v>
      </c>
      <c r="G134" s="116">
        <v>1.511574074074074E-2</v>
      </c>
      <c r="H134">
        <v>108</v>
      </c>
      <c r="L134" s="72"/>
      <c r="M134" s="86" t="s">
        <v>84</v>
      </c>
      <c r="N134" s="87">
        <v>2300</v>
      </c>
      <c r="O134" s="10"/>
      <c r="P134" s="10"/>
    </row>
    <row r="135" spans="2:33" s="11" customFormat="1" ht="12.75" customHeight="1">
      <c r="B135"/>
      <c r="C135" s="8">
        <v>13</v>
      </c>
      <c r="D135" s="115">
        <v>252</v>
      </c>
      <c r="E135" s="115" t="s">
        <v>689</v>
      </c>
      <c r="F135" s="115" t="s">
        <v>50</v>
      </c>
      <c r="G135" s="116">
        <v>1.5358796296296296E-2</v>
      </c>
      <c r="H135">
        <v>106</v>
      </c>
      <c r="L135" s="72"/>
      <c r="M135" s="77"/>
      <c r="N135" s="82"/>
      <c r="O135" s="10"/>
      <c r="P135" s="10"/>
    </row>
    <row r="136" spans="2:33" s="11" customFormat="1" ht="13.5" customHeight="1">
      <c r="B136"/>
      <c r="C136" s="3">
        <v>14</v>
      </c>
      <c r="D136" s="115">
        <v>482</v>
      </c>
      <c r="E136" s="115" t="s">
        <v>685</v>
      </c>
      <c r="F136" s="115" t="s">
        <v>355</v>
      </c>
      <c r="G136" s="116">
        <v>1.556712962962963E-2</v>
      </c>
      <c r="H136">
        <v>104</v>
      </c>
      <c r="L136" s="72"/>
      <c r="M136" s="77"/>
      <c r="N136" s="82"/>
      <c r="O136" s="10"/>
      <c r="P136" s="10"/>
    </row>
    <row r="137" spans="2:33" s="11" customFormat="1" ht="12.75" customHeight="1">
      <c r="B137" s="10"/>
      <c r="C137" s="8">
        <v>16</v>
      </c>
      <c r="D137" s="115">
        <v>455</v>
      </c>
      <c r="E137" s="115" t="s">
        <v>686</v>
      </c>
      <c r="F137" s="115" t="s">
        <v>580</v>
      </c>
      <c r="G137" s="116">
        <v>1.5601851851851851E-2</v>
      </c>
      <c r="H137">
        <v>102</v>
      </c>
      <c r="I137" s="10"/>
      <c r="L137" s="72"/>
      <c r="M137" s="77"/>
      <c r="N137" s="82"/>
      <c r="O137" s="10"/>
      <c r="P137" s="10"/>
    </row>
    <row r="138" spans="2:33" s="11" customFormat="1" ht="13.5" customHeight="1">
      <c r="B138" s="10"/>
      <c r="C138" s="8">
        <v>17</v>
      </c>
      <c r="D138" s="115">
        <v>403</v>
      </c>
      <c r="E138" s="115" t="s">
        <v>688</v>
      </c>
      <c r="F138" s="115" t="s">
        <v>50</v>
      </c>
      <c r="G138" s="116">
        <v>1.5601851851851851E-2</v>
      </c>
      <c r="H138">
        <v>100</v>
      </c>
      <c r="I138" s="10"/>
      <c r="L138" s="72"/>
      <c r="M138" s="77"/>
      <c r="N138" s="82"/>
      <c r="O138" s="10"/>
      <c r="P138" s="10"/>
    </row>
    <row r="139" spans="2:33" s="11" customFormat="1" ht="12.75" customHeight="1">
      <c r="B139" s="10"/>
      <c r="C139" s="8">
        <v>18</v>
      </c>
      <c r="D139" s="115">
        <v>477</v>
      </c>
      <c r="E139" s="115" t="s">
        <v>684</v>
      </c>
      <c r="F139" s="115" t="s">
        <v>50</v>
      </c>
      <c r="G139" s="116">
        <v>1.5601851851851851E-2</v>
      </c>
      <c r="H139">
        <v>98</v>
      </c>
      <c r="I139" s="10"/>
      <c r="L139" s="72"/>
      <c r="M139" s="77"/>
      <c r="N139" s="82"/>
      <c r="O139" s="10"/>
      <c r="P139" s="10"/>
    </row>
    <row r="140" spans="2:33" s="11" customFormat="1" ht="12.75" customHeight="1">
      <c r="B140" s="10"/>
      <c r="D140" s="115">
        <v>457</v>
      </c>
      <c r="E140" s="115" t="s">
        <v>734</v>
      </c>
      <c r="F140" s="115" t="s">
        <v>168</v>
      </c>
      <c r="G140" s="116">
        <v>1.5659722222222224E-2</v>
      </c>
      <c r="H140">
        <v>96</v>
      </c>
      <c r="I140" s="10"/>
      <c r="L140" s="72"/>
      <c r="M140" s="77"/>
      <c r="N140" s="82"/>
      <c r="O140" s="10"/>
      <c r="P140" s="10"/>
    </row>
    <row r="141" spans="2:33" s="11" customFormat="1" ht="13.5" customHeight="1">
      <c r="B141" s="17"/>
      <c r="D141" s="115">
        <v>537</v>
      </c>
      <c r="E141" s="115" t="s">
        <v>690</v>
      </c>
      <c r="F141" s="115" t="s">
        <v>580</v>
      </c>
      <c r="G141" s="116">
        <v>1.6087962962962964E-2</v>
      </c>
      <c r="H141">
        <v>94</v>
      </c>
      <c r="I141" s="10"/>
      <c r="L141" s="72"/>
      <c r="M141" s="77"/>
      <c r="N141" s="82"/>
      <c r="O141" s="10"/>
      <c r="P141" s="10"/>
    </row>
    <row r="142" spans="2:33" s="11" customFormat="1" ht="12.75" customHeight="1">
      <c r="B142" s="17"/>
      <c r="D142" s="115">
        <v>6</v>
      </c>
      <c r="E142" s="115" t="s">
        <v>691</v>
      </c>
      <c r="F142" s="115" t="s">
        <v>355</v>
      </c>
      <c r="G142" s="116">
        <v>1.622685185185185E-2</v>
      </c>
      <c r="H142">
        <v>92</v>
      </c>
      <c r="I142" s="10"/>
      <c r="N142" s="10"/>
      <c r="O142" s="10"/>
      <c r="P142" s="10"/>
    </row>
    <row r="143" spans="2:33" s="11" customFormat="1" ht="13.5" customHeight="1">
      <c r="B143" s="17"/>
      <c r="C143" s="10"/>
      <c r="D143" s="115">
        <v>465</v>
      </c>
      <c r="E143" s="115" t="s">
        <v>693</v>
      </c>
      <c r="F143" s="115" t="s">
        <v>573</v>
      </c>
      <c r="G143" s="116">
        <v>1.6620370370370372E-2</v>
      </c>
      <c r="H143">
        <v>90</v>
      </c>
      <c r="I143" s="10"/>
      <c r="N143" s="10"/>
      <c r="O143" s="10"/>
      <c r="P143" s="10"/>
    </row>
    <row r="144" spans="2:33" s="11" customFormat="1">
      <c r="B144" s="17"/>
      <c r="C144" s="10"/>
      <c r="D144" s="115">
        <v>512</v>
      </c>
      <c r="E144" s="115" t="s">
        <v>692</v>
      </c>
      <c r="F144" s="115" t="s">
        <v>55</v>
      </c>
      <c r="G144" s="116">
        <v>1.7222222222222222E-2</v>
      </c>
      <c r="H144">
        <v>88</v>
      </c>
      <c r="I144" s="12"/>
      <c r="J144" s="10"/>
      <c r="O144" s="10"/>
      <c r="P144" s="10"/>
      <c r="Q144" s="10"/>
    </row>
    <row r="145" spans="2:17" s="11" customFormat="1">
      <c r="B145" s="17"/>
      <c r="C145" s="10"/>
      <c r="D145" s="115">
        <v>355</v>
      </c>
      <c r="E145" s="115" t="s">
        <v>694</v>
      </c>
      <c r="F145" s="115" t="s">
        <v>580</v>
      </c>
      <c r="G145" s="116">
        <v>1.7777777777777778E-2</v>
      </c>
      <c r="H145">
        <v>86</v>
      </c>
      <c r="I145" s="12"/>
      <c r="J145" s="10"/>
      <c r="O145" s="10"/>
      <c r="P145" s="10"/>
      <c r="Q145" s="10"/>
    </row>
    <row r="146" spans="2:17" s="11" customFormat="1">
      <c r="B146" s="17"/>
      <c r="C146" s="10"/>
      <c r="D146" s="115">
        <v>454</v>
      </c>
      <c r="E146" s="115" t="s">
        <v>695</v>
      </c>
      <c r="F146" s="115" t="s">
        <v>580</v>
      </c>
      <c r="G146" s="116">
        <v>1.7824074074074076E-2</v>
      </c>
      <c r="H146">
        <v>84</v>
      </c>
      <c r="I146" s="12"/>
      <c r="J146" s="10"/>
      <c r="O146" s="10"/>
      <c r="P146" s="10"/>
      <c r="Q146" s="10"/>
    </row>
    <row r="147" spans="2:17" s="11" customFormat="1">
      <c r="B147" s="17"/>
      <c r="C147" s="10"/>
      <c r="D147" s="115">
        <v>48</v>
      </c>
      <c r="E147" s="115" t="s">
        <v>696</v>
      </c>
      <c r="F147" s="115" t="s">
        <v>55</v>
      </c>
      <c r="G147" s="116">
        <v>1.8032407407407407E-2</v>
      </c>
      <c r="H147">
        <v>82</v>
      </c>
      <c r="I147" s="12"/>
      <c r="J147" s="10"/>
      <c r="O147" s="10"/>
      <c r="P147" s="10"/>
      <c r="Q147" s="10"/>
    </row>
    <row r="148" spans="2:17" s="11" customFormat="1">
      <c r="B148" s="17"/>
      <c r="C148" s="10"/>
      <c r="D148" s="115">
        <v>135</v>
      </c>
      <c r="E148" s="115" t="s">
        <v>697</v>
      </c>
      <c r="F148" s="115" t="s">
        <v>570</v>
      </c>
      <c r="G148" s="116">
        <v>1.9490740740740743E-2</v>
      </c>
      <c r="H148">
        <v>80</v>
      </c>
      <c r="I148" s="12"/>
      <c r="J148" s="10"/>
      <c r="O148" s="10"/>
      <c r="P148" s="10"/>
      <c r="Q148" s="10"/>
    </row>
    <row r="149" spans="2:17" s="11" customFormat="1">
      <c r="B149" s="10"/>
      <c r="C149" s="10"/>
      <c r="H149">
        <v>78</v>
      </c>
      <c r="I149" s="12"/>
      <c r="J149" s="10"/>
      <c r="O149" s="10"/>
      <c r="P149" s="10"/>
      <c r="Q149" s="10"/>
    </row>
    <row r="150" spans="2:17" s="11" customFormat="1">
      <c r="B150" s="10"/>
      <c r="C150" s="10"/>
      <c r="H150">
        <v>77</v>
      </c>
      <c r="I150" s="12"/>
      <c r="J150" s="10"/>
      <c r="O150" s="10"/>
      <c r="P150" s="10"/>
      <c r="Q150" s="10"/>
    </row>
    <row r="151" spans="2:17" s="11" customFormat="1">
      <c r="B151" s="10"/>
      <c r="C151" s="10"/>
      <c r="D151" s="115"/>
      <c r="E151" s="115"/>
      <c r="F151" s="115"/>
      <c r="G151" s="116"/>
      <c r="H151">
        <v>76</v>
      </c>
      <c r="I151" s="12"/>
      <c r="J151" s="10"/>
      <c r="O151" s="10"/>
      <c r="P151" s="10"/>
      <c r="Q151" s="10"/>
    </row>
    <row r="152" spans="2:17" s="11" customFormat="1">
      <c r="B152" s="10"/>
      <c r="C152" s="10"/>
      <c r="D152" s="115"/>
      <c r="E152" s="115"/>
      <c r="F152" s="115"/>
      <c r="G152" s="116"/>
      <c r="H152">
        <v>75</v>
      </c>
      <c r="I152" s="12"/>
      <c r="J152" s="10"/>
      <c r="O152" s="10"/>
      <c r="P152" s="10"/>
      <c r="Q152" s="10"/>
    </row>
    <row r="153" spans="2:17" s="11" customFormat="1">
      <c r="B153" s="10"/>
      <c r="C153" s="10"/>
      <c r="D153" s="115"/>
      <c r="E153" s="115"/>
      <c r="F153" s="115"/>
      <c r="G153" s="116"/>
      <c r="H153"/>
      <c r="I153" s="12"/>
      <c r="J153" s="10"/>
      <c r="O153" s="10"/>
      <c r="P153" s="10"/>
      <c r="Q153" s="10"/>
    </row>
    <row r="154" spans="2:17" s="11" customFormat="1">
      <c r="B154" s="10"/>
      <c r="C154" s="10"/>
      <c r="H154"/>
      <c r="I154" s="12"/>
      <c r="J154" s="10"/>
      <c r="O154" s="10"/>
      <c r="P154" s="10"/>
      <c r="Q154" s="10"/>
    </row>
    <row r="155" spans="2:17" s="11" customFormat="1">
      <c r="B155" s="17"/>
      <c r="C155" s="10"/>
      <c r="D155" s="10"/>
      <c r="E155" s="72"/>
      <c r="F155" s="72"/>
      <c r="G155" s="10"/>
      <c r="H155"/>
      <c r="I155" s="12"/>
      <c r="J155" s="10"/>
      <c r="O155" s="10"/>
      <c r="P155" s="10"/>
      <c r="Q155" s="10"/>
    </row>
    <row r="156" spans="2:17" s="11" customFormat="1">
      <c r="B156" s="17"/>
      <c r="C156" s="10"/>
      <c r="D156" s="10"/>
      <c r="E156" s="72"/>
      <c r="F156" s="72"/>
      <c r="G156" s="10"/>
      <c r="H156"/>
      <c r="I156" s="12"/>
      <c r="J156" s="10"/>
      <c r="O156" s="10"/>
      <c r="P156" s="10"/>
      <c r="Q156" s="10"/>
    </row>
    <row r="157" spans="2:17" s="11" customFormat="1">
      <c r="B157" s="17"/>
      <c r="C157" s="10"/>
      <c r="D157" s="10"/>
      <c r="E157" s="72"/>
      <c r="F157" s="72"/>
      <c r="G157" s="10"/>
      <c r="H157" s="3"/>
      <c r="I157" s="12"/>
      <c r="J157" s="10"/>
      <c r="O157" s="10"/>
      <c r="P157" s="10"/>
      <c r="Q157" s="10"/>
    </row>
    <row r="158" spans="2:17" s="11" customFormat="1">
      <c r="B158" s="10"/>
      <c r="C158" s="10"/>
      <c r="D158" s="10"/>
      <c r="E158" s="72"/>
      <c r="F158" s="72"/>
      <c r="G158" s="10"/>
      <c r="H158" s="3"/>
      <c r="I158" s="12"/>
      <c r="J158" s="10"/>
      <c r="O158" s="10"/>
      <c r="P158" s="10"/>
      <c r="Q158" s="10"/>
    </row>
    <row r="159" spans="2:17" s="11" customFormat="1">
      <c r="B159" s="10"/>
      <c r="C159" s="10"/>
      <c r="D159" s="10"/>
      <c r="E159" s="72"/>
      <c r="F159" s="72"/>
      <c r="G159" s="10"/>
      <c r="H159" s="3"/>
      <c r="I159" s="12"/>
      <c r="J159" s="10"/>
      <c r="O159" s="10"/>
      <c r="P159" s="10"/>
      <c r="Q159" s="10"/>
    </row>
    <row r="160" spans="2:17" s="11" customFormat="1">
      <c r="B160" s="10"/>
      <c r="C160" s="10"/>
      <c r="D160" s="10"/>
      <c r="E160" s="72"/>
      <c r="F160" s="72"/>
      <c r="G160" s="10"/>
      <c r="H160" s="3"/>
      <c r="I160" s="12"/>
      <c r="J160" s="10"/>
      <c r="O160" s="10"/>
      <c r="P160" s="10"/>
      <c r="Q160" s="10"/>
    </row>
    <row r="161" spans="2:17" s="11" customFormat="1">
      <c r="B161" s="10"/>
      <c r="C161" s="10"/>
      <c r="D161" s="10"/>
      <c r="E161" s="72"/>
      <c r="F161" s="72"/>
      <c r="G161" s="10"/>
      <c r="H161" s="3"/>
      <c r="I161" s="12"/>
      <c r="J161" s="10"/>
      <c r="O161" s="10"/>
      <c r="P161" s="10"/>
      <c r="Q161" s="10"/>
    </row>
    <row r="162" spans="2:17" s="11" customFormat="1">
      <c r="B162" s="10"/>
      <c r="C162" s="10"/>
      <c r="D162" s="10"/>
      <c r="E162" s="72"/>
      <c r="F162" s="72"/>
      <c r="G162" s="10"/>
      <c r="H162" s="3"/>
      <c r="I162" s="12"/>
      <c r="J162" s="10"/>
      <c r="O162" s="10"/>
      <c r="P162" s="10"/>
      <c r="Q162" s="10"/>
    </row>
    <row r="163" spans="2:17" s="11" customFormat="1">
      <c r="B163" s="10"/>
      <c r="C163" s="10"/>
      <c r="D163" s="10"/>
      <c r="E163" s="72"/>
      <c r="F163" s="72"/>
      <c r="G163" s="10"/>
      <c r="H163" s="3"/>
      <c r="I163" s="12"/>
      <c r="J163" s="10"/>
      <c r="O163" s="10"/>
      <c r="P163" s="10"/>
      <c r="Q163" s="10"/>
    </row>
    <row r="164" spans="2:17" s="11" customFormat="1">
      <c r="B164" s="17"/>
      <c r="C164" s="10"/>
      <c r="D164" s="10"/>
      <c r="E164" s="72"/>
      <c r="F164" s="72"/>
      <c r="G164" s="10"/>
      <c r="H164" s="3"/>
      <c r="I164" s="12"/>
      <c r="J164" s="10"/>
      <c r="O164" s="10"/>
      <c r="P164" s="10"/>
      <c r="Q164" s="10"/>
    </row>
    <row r="165" spans="2:17" s="11" customFormat="1">
      <c r="B165" s="17"/>
      <c r="C165" s="10"/>
      <c r="D165" s="10"/>
      <c r="E165" s="72"/>
      <c r="F165" s="72"/>
      <c r="G165" s="10"/>
      <c r="H165" s="3"/>
      <c r="I165" s="12"/>
      <c r="J165" s="10"/>
      <c r="O165" s="10"/>
      <c r="P165" s="10"/>
      <c r="Q165" s="10"/>
    </row>
    <row r="166" spans="2:17" s="11" customFormat="1">
      <c r="B166" s="17"/>
      <c r="C166" s="10"/>
      <c r="D166" s="10"/>
      <c r="E166" s="72"/>
      <c r="F166" s="72"/>
      <c r="G166" s="10"/>
      <c r="H166" s="3"/>
      <c r="I166" s="12"/>
      <c r="J166" s="10"/>
      <c r="O166" s="10"/>
      <c r="P166" s="10"/>
      <c r="Q166" s="10"/>
    </row>
    <row r="167" spans="2:17" s="11" customFormat="1">
      <c r="B167" s="10"/>
      <c r="C167" s="10"/>
      <c r="D167" s="10"/>
      <c r="E167" s="72"/>
      <c r="F167" s="72"/>
      <c r="G167" s="10"/>
      <c r="H167" s="3"/>
      <c r="I167" s="12"/>
      <c r="J167" s="10"/>
      <c r="O167" s="10"/>
      <c r="P167" s="10"/>
      <c r="Q167" s="10"/>
    </row>
    <row r="168" spans="2:17" s="11" customFormat="1">
      <c r="B168" s="10"/>
      <c r="C168" s="10"/>
      <c r="D168" s="10"/>
      <c r="E168" s="72"/>
      <c r="F168" s="72"/>
      <c r="G168" s="10"/>
      <c r="H168" s="3"/>
      <c r="I168" s="12"/>
      <c r="J168" s="10"/>
      <c r="O168" s="10"/>
      <c r="P168" s="10"/>
      <c r="Q168" s="10"/>
    </row>
    <row r="169" spans="2:17" s="11" customFormat="1">
      <c r="B169" s="10"/>
      <c r="C169" s="10"/>
      <c r="D169" s="10"/>
      <c r="E169" s="72"/>
      <c r="F169" s="72"/>
      <c r="G169" s="10"/>
      <c r="H169" s="3"/>
      <c r="I169" s="12"/>
      <c r="J169" s="10"/>
      <c r="O169" s="10"/>
      <c r="P169" s="10"/>
      <c r="Q169" s="10"/>
    </row>
    <row r="170" spans="2:17" s="11" customFormat="1">
      <c r="B170" s="10"/>
      <c r="C170" s="10"/>
      <c r="D170" s="10"/>
      <c r="E170" s="72"/>
      <c r="F170" s="72"/>
      <c r="G170" s="10"/>
      <c r="H170" s="3"/>
      <c r="I170" s="12"/>
      <c r="J170" s="10"/>
      <c r="O170" s="10"/>
      <c r="P170" s="10"/>
      <c r="Q170" s="10"/>
    </row>
    <row r="171" spans="2:17" s="11" customFormat="1">
      <c r="B171" s="10"/>
      <c r="C171" s="10"/>
      <c r="D171" s="10"/>
      <c r="E171" s="72"/>
      <c r="F171" s="72"/>
      <c r="G171" s="10"/>
      <c r="H171" s="10"/>
      <c r="I171" s="12"/>
      <c r="J171" s="10"/>
      <c r="O171" s="10"/>
      <c r="P171" s="10"/>
      <c r="Q171" s="10"/>
    </row>
    <row r="172" spans="2:17" s="11" customFormat="1">
      <c r="B172" s="10"/>
      <c r="C172" s="10"/>
      <c r="D172" s="10"/>
      <c r="E172" s="72"/>
      <c r="F172" s="72"/>
      <c r="G172" s="10"/>
      <c r="H172" s="10"/>
      <c r="I172" s="12"/>
      <c r="J172" s="10"/>
      <c r="O172" s="10"/>
      <c r="P172" s="10"/>
      <c r="Q172" s="10"/>
    </row>
    <row r="173" spans="2:17" s="11" customFormat="1">
      <c r="B173" s="17"/>
      <c r="C173" s="10"/>
      <c r="D173" s="10"/>
      <c r="E173" s="72"/>
      <c r="F173" s="72"/>
      <c r="G173" s="10"/>
      <c r="H173" s="10"/>
      <c r="I173" s="12"/>
      <c r="J173" s="10"/>
      <c r="O173" s="10"/>
      <c r="P173" s="10"/>
      <c r="Q173" s="10"/>
    </row>
    <row r="174" spans="2:17" s="11" customFormat="1">
      <c r="B174" s="17"/>
      <c r="C174" s="10"/>
      <c r="D174" s="10"/>
      <c r="E174" s="72"/>
      <c r="F174" s="72"/>
      <c r="G174" s="10"/>
      <c r="H174" s="10"/>
      <c r="I174" s="12"/>
      <c r="J174" s="10"/>
      <c r="O174" s="10"/>
      <c r="P174" s="10"/>
      <c r="Q174" s="10"/>
    </row>
    <row r="175" spans="2:17" s="11" customFormat="1">
      <c r="B175" s="17"/>
      <c r="C175" s="10"/>
      <c r="D175" s="10"/>
      <c r="E175" s="72"/>
      <c r="F175" s="72"/>
      <c r="G175" s="10"/>
      <c r="H175" s="10"/>
      <c r="I175" s="12"/>
      <c r="J175" s="10"/>
      <c r="O175" s="10"/>
      <c r="P175" s="10"/>
      <c r="Q175" s="10"/>
    </row>
    <row r="176" spans="2:17" s="11" customFormat="1">
      <c r="B176" s="17"/>
      <c r="C176" s="10"/>
      <c r="D176" s="10"/>
      <c r="E176" s="72"/>
      <c r="F176" s="72"/>
      <c r="G176" s="10"/>
      <c r="H176" s="10"/>
      <c r="I176" s="12"/>
      <c r="J176" s="10"/>
      <c r="O176" s="10"/>
      <c r="P176" s="10"/>
      <c r="Q176" s="10"/>
    </row>
    <row r="177" spans="2:17" s="11" customFormat="1">
      <c r="B177" s="17"/>
      <c r="C177" s="10"/>
      <c r="D177" s="10"/>
      <c r="E177" s="72"/>
      <c r="F177" s="72"/>
      <c r="G177" s="10"/>
      <c r="H177" s="10"/>
      <c r="I177" s="12"/>
      <c r="J177" s="10"/>
      <c r="O177" s="10"/>
      <c r="P177" s="10"/>
      <c r="Q177" s="10"/>
    </row>
    <row r="178" spans="2:17" s="11" customFormat="1">
      <c r="B178" s="17"/>
      <c r="C178" s="10"/>
      <c r="D178" s="10"/>
      <c r="E178" s="72"/>
      <c r="F178" s="72"/>
      <c r="G178" s="10"/>
      <c r="H178" s="10"/>
      <c r="I178" s="12"/>
      <c r="J178" s="10"/>
      <c r="O178" s="10"/>
      <c r="P178" s="10"/>
      <c r="Q178" s="10"/>
    </row>
    <row r="179" spans="2:17" s="11" customFormat="1">
      <c r="B179" s="10"/>
      <c r="C179" s="10"/>
      <c r="D179" s="10"/>
      <c r="E179" s="72"/>
      <c r="F179" s="72"/>
      <c r="G179" s="10"/>
      <c r="H179" s="10"/>
      <c r="I179" s="12"/>
      <c r="J179" s="10"/>
      <c r="O179" s="10"/>
      <c r="P179" s="10"/>
      <c r="Q179" s="10"/>
    </row>
    <row r="180" spans="2:17" s="11" customFormat="1">
      <c r="B180" s="10"/>
      <c r="C180" s="10"/>
      <c r="D180" s="10"/>
      <c r="E180" s="72"/>
      <c r="F180" s="72"/>
      <c r="G180" s="10"/>
      <c r="H180" s="10"/>
      <c r="I180" s="12"/>
      <c r="J180" s="10"/>
      <c r="O180" s="10"/>
      <c r="P180" s="10"/>
      <c r="Q180" s="10"/>
    </row>
    <row r="181" spans="2:17" s="11" customFormat="1">
      <c r="B181" s="10"/>
      <c r="C181" s="10"/>
      <c r="D181" s="10"/>
      <c r="E181" s="72"/>
      <c r="F181" s="72"/>
      <c r="G181" s="10"/>
      <c r="H181" s="10"/>
      <c r="I181" s="12"/>
      <c r="J181" s="10"/>
      <c r="O181" s="10"/>
      <c r="P181" s="10"/>
      <c r="Q181" s="10"/>
    </row>
    <row r="182" spans="2:17" s="11" customFormat="1">
      <c r="B182" s="10"/>
      <c r="C182" s="10"/>
      <c r="D182" s="10"/>
      <c r="E182" s="72"/>
      <c r="F182" s="72"/>
      <c r="G182" s="10"/>
      <c r="H182" s="10"/>
      <c r="I182" s="12"/>
      <c r="J182" s="10"/>
      <c r="O182" s="10"/>
      <c r="P182" s="10"/>
      <c r="Q182" s="10"/>
    </row>
    <row r="183" spans="2:17" s="11" customFormat="1">
      <c r="B183" s="10"/>
      <c r="C183" s="10"/>
      <c r="D183" s="10"/>
      <c r="E183" s="72"/>
      <c r="F183" s="72"/>
      <c r="G183" s="10"/>
      <c r="H183" s="10"/>
      <c r="I183" s="12"/>
      <c r="J183" s="10"/>
      <c r="O183" s="10"/>
      <c r="P183" s="10"/>
      <c r="Q183" s="10"/>
    </row>
    <row r="184" spans="2:17" s="11" customFormat="1">
      <c r="B184" s="10"/>
      <c r="C184" s="10"/>
      <c r="D184" s="10"/>
      <c r="E184" s="72"/>
      <c r="F184" s="72"/>
      <c r="G184" s="10"/>
      <c r="H184" s="10"/>
      <c r="I184" s="12"/>
      <c r="J184" s="10"/>
      <c r="O184" s="10"/>
      <c r="P184" s="10"/>
      <c r="Q184" s="10"/>
    </row>
    <row r="185" spans="2:17" s="11" customFormat="1">
      <c r="B185" s="10"/>
      <c r="C185" s="10"/>
      <c r="D185" s="10"/>
      <c r="E185" s="72"/>
      <c r="F185" s="72"/>
      <c r="G185" s="10"/>
      <c r="H185" s="10"/>
      <c r="I185" s="12"/>
      <c r="J185" s="10"/>
      <c r="O185" s="10"/>
      <c r="P185" s="10"/>
      <c r="Q185" s="10"/>
    </row>
    <row r="186" spans="2:17" s="11" customFormat="1">
      <c r="B186" s="10"/>
      <c r="C186" s="10"/>
      <c r="D186" s="10"/>
      <c r="E186" s="72"/>
      <c r="F186" s="72"/>
      <c r="G186" s="10"/>
      <c r="H186" s="10"/>
      <c r="I186" s="12"/>
      <c r="J186" s="10"/>
      <c r="O186" s="10"/>
      <c r="P186" s="10"/>
      <c r="Q186" s="10"/>
    </row>
    <row r="187" spans="2:17" s="11" customFormat="1">
      <c r="B187" s="10"/>
      <c r="C187" s="10"/>
      <c r="D187" s="10"/>
      <c r="E187" s="72"/>
      <c r="F187" s="72"/>
      <c r="G187" s="10"/>
      <c r="H187" s="10"/>
      <c r="I187" s="12"/>
      <c r="J187" s="10"/>
      <c r="O187" s="10"/>
      <c r="P187" s="10"/>
      <c r="Q187" s="10"/>
    </row>
    <row r="188" spans="2:17" s="11" customFormat="1">
      <c r="B188" s="10"/>
      <c r="C188" s="10"/>
      <c r="D188" s="10"/>
      <c r="E188" s="72"/>
      <c r="F188" s="72"/>
      <c r="G188" s="10"/>
      <c r="H188" s="10"/>
      <c r="I188" s="12"/>
      <c r="J188" s="10"/>
      <c r="O188" s="10"/>
      <c r="P188" s="10"/>
      <c r="Q188" s="10"/>
    </row>
    <row r="189" spans="2:17" s="11" customFormat="1">
      <c r="B189" s="10"/>
      <c r="C189" s="10"/>
      <c r="D189" s="10"/>
      <c r="E189" s="72"/>
      <c r="F189" s="72"/>
      <c r="G189" s="10"/>
      <c r="H189" s="10"/>
      <c r="I189" s="12"/>
      <c r="J189" s="10"/>
      <c r="O189" s="10"/>
      <c r="P189" s="10"/>
      <c r="Q189" s="10"/>
    </row>
    <row r="190" spans="2:17" s="11" customFormat="1">
      <c r="B190" s="17"/>
      <c r="C190" s="10"/>
      <c r="D190" s="10"/>
      <c r="E190" s="72"/>
      <c r="F190" s="72"/>
      <c r="G190" s="10"/>
      <c r="H190" s="10"/>
      <c r="I190" s="12"/>
      <c r="J190" s="10"/>
      <c r="O190" s="10"/>
      <c r="P190" s="10"/>
      <c r="Q190" s="10"/>
    </row>
    <row r="191" spans="2:17" s="11" customFormat="1">
      <c r="B191" s="17"/>
      <c r="C191" s="10"/>
      <c r="D191" s="10"/>
      <c r="E191" s="72"/>
      <c r="F191" s="72"/>
      <c r="G191" s="10"/>
      <c r="H191" s="10"/>
      <c r="I191" s="12"/>
      <c r="J191" s="10"/>
      <c r="O191" s="10"/>
      <c r="P191" s="10"/>
      <c r="Q191" s="10"/>
    </row>
    <row r="192" spans="2:17" s="11" customFormat="1">
      <c r="B192" s="17"/>
      <c r="C192" s="10"/>
      <c r="D192" s="10"/>
      <c r="E192" s="72"/>
      <c r="F192" s="72"/>
      <c r="G192" s="10"/>
      <c r="H192" s="10"/>
      <c r="I192" s="12"/>
      <c r="J192" s="10"/>
      <c r="O192" s="10"/>
      <c r="P192" s="10"/>
      <c r="Q192" s="10"/>
    </row>
    <row r="193" spans="2:17" s="11" customFormat="1">
      <c r="B193" s="10"/>
      <c r="C193" s="10"/>
      <c r="D193" s="10"/>
      <c r="E193" s="72"/>
      <c r="F193" s="72"/>
      <c r="G193" s="10"/>
      <c r="H193" s="10"/>
      <c r="I193" s="12"/>
      <c r="J193" s="10"/>
      <c r="O193" s="10"/>
      <c r="P193" s="10"/>
      <c r="Q193" s="10"/>
    </row>
    <row r="194" spans="2:17" s="11" customFormat="1">
      <c r="B194" s="10"/>
      <c r="C194" s="10"/>
      <c r="D194" s="10"/>
      <c r="E194" s="72"/>
      <c r="F194" s="72"/>
      <c r="G194" s="10"/>
      <c r="H194" s="10"/>
      <c r="I194" s="12"/>
      <c r="J194" s="10"/>
      <c r="O194" s="10"/>
      <c r="P194" s="10"/>
      <c r="Q194" s="10"/>
    </row>
    <row r="195" spans="2:17" s="11" customFormat="1">
      <c r="B195" s="10"/>
      <c r="C195" s="10"/>
      <c r="D195" s="10"/>
      <c r="E195" s="72"/>
      <c r="F195" s="72"/>
      <c r="G195" s="10"/>
      <c r="H195" s="10"/>
      <c r="I195" s="12"/>
      <c r="J195" s="10"/>
      <c r="O195" s="10"/>
      <c r="P195" s="10"/>
      <c r="Q195" s="10"/>
    </row>
    <row r="196" spans="2:17" s="11" customFormat="1">
      <c r="B196" s="10"/>
      <c r="C196" s="10"/>
      <c r="D196" s="10"/>
      <c r="E196" s="72"/>
      <c r="F196" s="72"/>
      <c r="G196" s="10"/>
      <c r="H196" s="10"/>
      <c r="I196" s="12"/>
      <c r="J196" s="10"/>
      <c r="O196" s="10"/>
      <c r="P196" s="10"/>
      <c r="Q196" s="10"/>
    </row>
    <row r="197" spans="2:17" s="11" customFormat="1">
      <c r="B197" s="10"/>
      <c r="C197" s="10"/>
      <c r="D197" s="10"/>
      <c r="E197" s="72"/>
      <c r="F197" s="72"/>
      <c r="G197" s="10"/>
      <c r="H197" s="10"/>
      <c r="I197" s="12"/>
      <c r="J197" s="10"/>
      <c r="O197" s="10"/>
      <c r="P197" s="10"/>
      <c r="Q197" s="10"/>
    </row>
    <row r="198" spans="2:17" s="11" customFormat="1">
      <c r="B198" s="10"/>
      <c r="C198" s="10"/>
      <c r="D198" s="10"/>
      <c r="E198" s="72"/>
      <c r="F198" s="72"/>
      <c r="G198" s="10"/>
      <c r="H198" s="10"/>
      <c r="I198" s="12"/>
      <c r="J198" s="10"/>
      <c r="O198" s="10"/>
      <c r="P198" s="10"/>
      <c r="Q198" s="10"/>
    </row>
    <row r="199" spans="2:17" s="11" customFormat="1">
      <c r="B199" s="17"/>
      <c r="C199" s="10"/>
      <c r="D199" s="10"/>
      <c r="E199" s="72"/>
      <c r="F199" s="72"/>
      <c r="G199" s="10"/>
      <c r="H199" s="10"/>
      <c r="I199" s="12"/>
      <c r="J199" s="10"/>
      <c r="O199" s="10"/>
      <c r="P199" s="10"/>
      <c r="Q199" s="10"/>
    </row>
    <row r="200" spans="2:17" s="11" customFormat="1">
      <c r="B200" s="17"/>
      <c r="C200" s="10"/>
      <c r="D200" s="10"/>
      <c r="E200" s="72"/>
      <c r="F200" s="72"/>
      <c r="G200" s="10"/>
      <c r="H200" s="10"/>
      <c r="I200" s="12"/>
      <c r="J200" s="10"/>
      <c r="O200" s="10"/>
      <c r="P200" s="10"/>
      <c r="Q200" s="10"/>
    </row>
    <row r="201" spans="2:17" s="11" customFormat="1">
      <c r="B201" s="17"/>
      <c r="C201" s="10"/>
      <c r="D201" s="10"/>
      <c r="E201" s="72"/>
      <c r="F201" s="72"/>
      <c r="G201" s="10"/>
      <c r="H201" s="10"/>
      <c r="I201" s="12"/>
      <c r="J201" s="10"/>
      <c r="O201" s="10"/>
      <c r="P201" s="10"/>
      <c r="Q201" s="10"/>
    </row>
    <row r="202" spans="2:17" s="11" customFormat="1">
      <c r="B202" s="17"/>
      <c r="C202" s="10"/>
      <c r="D202" s="10"/>
      <c r="E202" s="72"/>
      <c r="F202" s="72"/>
      <c r="G202" s="10"/>
      <c r="H202" s="10"/>
      <c r="I202" s="12"/>
      <c r="J202" s="10"/>
      <c r="O202" s="10"/>
      <c r="P202" s="10"/>
      <c r="Q202" s="10"/>
    </row>
    <row r="203" spans="2:17" s="11" customFormat="1">
      <c r="B203" s="10"/>
      <c r="C203" s="10"/>
      <c r="D203" s="10"/>
      <c r="E203" s="72"/>
      <c r="F203" s="72"/>
      <c r="G203" s="10"/>
      <c r="H203" s="10"/>
      <c r="I203" s="12"/>
      <c r="J203" s="10"/>
      <c r="O203" s="10"/>
      <c r="P203" s="10"/>
      <c r="Q203" s="10"/>
    </row>
    <row r="204" spans="2:17" s="11" customFormat="1">
      <c r="B204" s="10"/>
      <c r="C204" s="10"/>
      <c r="D204" s="10"/>
      <c r="E204" s="72"/>
      <c r="F204" s="72"/>
      <c r="G204" s="10"/>
      <c r="H204" s="10"/>
      <c r="I204" s="12"/>
      <c r="J204" s="10"/>
      <c r="O204" s="10"/>
      <c r="P204" s="10"/>
      <c r="Q204" s="10"/>
    </row>
    <row r="205" spans="2:17" s="11" customFormat="1">
      <c r="B205" s="10"/>
      <c r="C205" s="10"/>
      <c r="D205" s="10"/>
      <c r="E205" s="72"/>
      <c r="F205" s="72"/>
      <c r="G205" s="10"/>
      <c r="H205" s="10"/>
      <c r="I205" s="12"/>
      <c r="J205" s="10"/>
      <c r="O205" s="10"/>
      <c r="P205" s="10"/>
      <c r="Q205" s="10"/>
    </row>
    <row r="206" spans="2:17" s="11" customFormat="1">
      <c r="B206" s="10"/>
      <c r="C206" s="10"/>
      <c r="D206" s="10"/>
      <c r="E206" s="72"/>
      <c r="F206" s="72"/>
      <c r="G206" s="10"/>
      <c r="H206" s="10"/>
      <c r="I206" s="12"/>
      <c r="J206" s="10"/>
      <c r="O206" s="10"/>
      <c r="P206" s="10"/>
      <c r="Q206" s="10"/>
    </row>
    <row r="207" spans="2:17" s="11" customFormat="1">
      <c r="B207" s="10"/>
      <c r="C207" s="10"/>
      <c r="D207" s="10"/>
      <c r="E207" s="72"/>
      <c r="F207" s="72"/>
      <c r="G207" s="10"/>
      <c r="H207" s="10"/>
      <c r="I207" s="12"/>
      <c r="J207" s="10"/>
      <c r="O207" s="10"/>
      <c r="P207" s="10"/>
      <c r="Q207" s="10"/>
    </row>
    <row r="208" spans="2:17" s="11" customFormat="1">
      <c r="B208" s="10"/>
      <c r="C208" s="10"/>
      <c r="D208" s="10"/>
      <c r="E208" s="72"/>
      <c r="F208" s="72"/>
      <c r="G208" s="10"/>
      <c r="H208" s="10"/>
      <c r="I208" s="12"/>
      <c r="J208" s="10"/>
      <c r="O208" s="10"/>
      <c r="P208" s="10"/>
      <c r="Q208" s="10"/>
    </row>
    <row r="209" spans="2:17" s="11" customFormat="1">
      <c r="B209" s="17"/>
      <c r="C209" s="10"/>
      <c r="D209" s="10"/>
      <c r="E209" s="72"/>
      <c r="F209" s="72"/>
      <c r="G209" s="10"/>
      <c r="H209" s="10"/>
      <c r="I209" s="12"/>
      <c r="J209" s="10"/>
      <c r="O209" s="10"/>
      <c r="P209" s="10"/>
      <c r="Q209" s="10"/>
    </row>
    <row r="210" spans="2:17" s="11" customFormat="1">
      <c r="B210" s="17"/>
      <c r="C210" s="10"/>
      <c r="D210" s="10"/>
      <c r="E210" s="72"/>
      <c r="F210" s="72"/>
      <c r="G210" s="10"/>
      <c r="H210" s="10"/>
      <c r="I210" s="12"/>
      <c r="J210" s="10"/>
      <c r="O210" s="10"/>
      <c r="P210" s="10"/>
      <c r="Q210" s="10"/>
    </row>
    <row r="211" spans="2:17" s="11" customFormat="1">
      <c r="B211" s="17"/>
      <c r="C211" s="10"/>
      <c r="D211" s="10"/>
      <c r="E211" s="72"/>
      <c r="F211" s="72"/>
      <c r="G211" s="10"/>
      <c r="H211" s="10"/>
      <c r="I211" s="12"/>
      <c r="J211" s="10"/>
      <c r="O211" s="10"/>
      <c r="P211" s="10"/>
      <c r="Q211" s="10"/>
    </row>
    <row r="212" spans="2:17" s="11" customFormat="1">
      <c r="B212" s="10"/>
      <c r="C212" s="10"/>
      <c r="D212" s="10"/>
      <c r="E212" s="72"/>
      <c r="F212" s="72"/>
      <c r="G212" s="10"/>
      <c r="H212" s="10"/>
      <c r="I212" s="12"/>
      <c r="J212" s="10"/>
      <c r="O212" s="10"/>
      <c r="P212" s="10"/>
      <c r="Q212" s="10"/>
    </row>
    <row r="213" spans="2:17" s="11" customFormat="1">
      <c r="B213" s="10"/>
      <c r="C213" s="10"/>
      <c r="D213" s="10"/>
      <c r="E213" s="72"/>
      <c r="F213" s="72"/>
      <c r="G213" s="10"/>
      <c r="H213" s="10"/>
      <c r="I213" s="12"/>
      <c r="J213" s="10"/>
      <c r="O213" s="10"/>
      <c r="P213" s="10"/>
      <c r="Q213" s="10"/>
    </row>
    <row r="214" spans="2:17" s="11" customFormat="1">
      <c r="E214" s="72"/>
      <c r="F214" s="72"/>
      <c r="I214" s="10"/>
      <c r="O214" s="10"/>
      <c r="P214" s="10"/>
      <c r="Q214" s="10"/>
    </row>
    <row r="215" spans="2:17" s="11" customFormat="1">
      <c r="E215" s="72"/>
      <c r="F215" s="72"/>
      <c r="I215" s="10"/>
      <c r="O215" s="10"/>
      <c r="P215" s="10"/>
      <c r="Q215" s="10"/>
    </row>
    <row r="216" spans="2:17" s="11" customFormat="1">
      <c r="E216" s="72"/>
      <c r="F216" s="72"/>
      <c r="I216" s="10"/>
      <c r="O216" s="10"/>
      <c r="P216" s="10"/>
      <c r="Q216" s="10"/>
    </row>
    <row r="217" spans="2:17" s="11" customFormat="1">
      <c r="E217" s="72"/>
      <c r="F217" s="72"/>
      <c r="I217" s="10"/>
      <c r="O217" s="10"/>
      <c r="P217" s="10"/>
      <c r="Q217" s="10"/>
    </row>
    <row r="218" spans="2:17" s="11" customFormat="1">
      <c r="E218" s="72"/>
      <c r="F218" s="72"/>
      <c r="I218" s="10"/>
      <c r="O218" s="10"/>
      <c r="P218" s="10"/>
      <c r="Q218" s="10"/>
    </row>
    <row r="219" spans="2:17" s="11" customFormat="1">
      <c r="E219" s="72"/>
      <c r="F219" s="72"/>
      <c r="I219" s="10"/>
      <c r="O219" s="10"/>
      <c r="P219" s="10"/>
      <c r="Q219" s="10"/>
    </row>
    <row r="220" spans="2:17" s="11" customFormat="1">
      <c r="E220" s="72"/>
      <c r="F220" s="72"/>
      <c r="I220" s="10"/>
      <c r="O220" s="10"/>
      <c r="P220" s="10"/>
      <c r="Q220" s="10"/>
    </row>
    <row r="221" spans="2:17" s="11" customFormat="1">
      <c r="E221" s="72"/>
      <c r="F221" s="72"/>
      <c r="I221" s="10"/>
      <c r="O221" s="10"/>
      <c r="P221" s="10"/>
      <c r="Q221" s="10"/>
    </row>
    <row r="222" spans="2:17" s="11" customFormat="1">
      <c r="E222" s="72"/>
      <c r="F222" s="72"/>
      <c r="I222" s="10"/>
      <c r="O222" s="10"/>
      <c r="P222" s="10"/>
      <c r="Q222" s="10"/>
    </row>
    <row r="223" spans="2:17" s="11" customFormat="1">
      <c r="E223" s="72"/>
      <c r="F223" s="72"/>
      <c r="I223" s="10"/>
      <c r="O223" s="10"/>
      <c r="P223" s="10"/>
      <c r="Q223" s="10"/>
    </row>
    <row r="224" spans="2:17" s="11" customFormat="1">
      <c r="E224" s="72"/>
      <c r="F224" s="72"/>
      <c r="I224" s="10"/>
      <c r="O224" s="10"/>
      <c r="P224" s="10"/>
      <c r="Q224" s="10"/>
    </row>
    <row r="225" spans="5:17" s="11" customFormat="1">
      <c r="E225" s="72"/>
      <c r="F225" s="72"/>
      <c r="I225" s="10"/>
      <c r="O225" s="10"/>
      <c r="P225" s="10"/>
      <c r="Q225" s="10"/>
    </row>
    <row r="226" spans="5:17" s="11" customFormat="1">
      <c r="E226" s="72"/>
      <c r="F226" s="72"/>
      <c r="I226" s="10"/>
      <c r="O226" s="10"/>
      <c r="P226" s="10"/>
      <c r="Q226" s="10"/>
    </row>
    <row r="227" spans="5:17" s="11" customFormat="1">
      <c r="E227" s="72"/>
      <c r="F227" s="72"/>
      <c r="I227" s="10"/>
      <c r="O227" s="10"/>
      <c r="P227" s="10"/>
      <c r="Q227" s="10"/>
    </row>
    <row r="228" spans="5:17" s="11" customFormat="1">
      <c r="E228" s="72"/>
      <c r="F228" s="72"/>
      <c r="I228" s="10"/>
      <c r="O228" s="10"/>
      <c r="P228" s="10"/>
      <c r="Q228" s="10"/>
    </row>
    <row r="229" spans="5:17" s="11" customFormat="1">
      <c r="E229" s="72"/>
      <c r="F229" s="72"/>
      <c r="I229" s="10"/>
      <c r="O229" s="10"/>
      <c r="P229" s="10"/>
      <c r="Q229" s="10"/>
    </row>
    <row r="230" spans="5:17" s="11" customFormat="1">
      <c r="E230" s="72"/>
      <c r="F230" s="72"/>
      <c r="I230" s="10"/>
      <c r="O230" s="10"/>
      <c r="P230" s="10"/>
      <c r="Q230" s="10"/>
    </row>
    <row r="231" spans="5:17" s="11" customFormat="1">
      <c r="E231" s="72"/>
      <c r="F231" s="72"/>
      <c r="I231" s="10"/>
      <c r="O231" s="10"/>
      <c r="P231" s="10"/>
      <c r="Q231" s="10"/>
    </row>
    <row r="232" spans="5:17" s="11" customFormat="1">
      <c r="E232" s="72"/>
      <c r="F232" s="72"/>
      <c r="I232" s="10"/>
      <c r="O232" s="10"/>
      <c r="P232" s="10"/>
      <c r="Q232" s="10"/>
    </row>
    <row r="233" spans="5:17" s="11" customFormat="1">
      <c r="E233" s="72"/>
      <c r="F233" s="72"/>
      <c r="I233" s="10"/>
      <c r="O233" s="10"/>
      <c r="P233" s="10"/>
      <c r="Q233" s="10"/>
    </row>
    <row r="234" spans="5:17" s="11" customFormat="1">
      <c r="E234" s="72"/>
      <c r="F234" s="72"/>
      <c r="I234" s="10"/>
      <c r="O234" s="10"/>
      <c r="P234" s="10"/>
      <c r="Q234" s="10"/>
    </row>
    <row r="235" spans="5:17" s="11" customFormat="1">
      <c r="E235" s="72"/>
      <c r="F235" s="72"/>
      <c r="I235" s="10"/>
      <c r="O235" s="10"/>
      <c r="P235" s="10"/>
      <c r="Q235" s="10"/>
    </row>
    <row r="236" spans="5:17" s="11" customFormat="1">
      <c r="E236" s="72"/>
      <c r="F236" s="72"/>
      <c r="I236" s="10"/>
      <c r="O236" s="10"/>
      <c r="P236" s="10"/>
      <c r="Q236" s="10"/>
    </row>
    <row r="237" spans="5:17" s="11" customFormat="1">
      <c r="E237" s="72"/>
      <c r="F237" s="72"/>
      <c r="I237" s="10"/>
      <c r="O237" s="10"/>
      <c r="P237" s="10"/>
      <c r="Q237" s="10"/>
    </row>
    <row r="238" spans="5:17" s="11" customFormat="1">
      <c r="E238" s="72"/>
      <c r="F238" s="72"/>
      <c r="I238" s="10"/>
      <c r="O238" s="10"/>
      <c r="P238" s="10"/>
      <c r="Q238" s="10"/>
    </row>
    <row r="239" spans="5:17" s="11" customFormat="1">
      <c r="E239" s="72"/>
      <c r="F239" s="72"/>
      <c r="I239" s="10"/>
      <c r="O239" s="10"/>
      <c r="P239" s="10"/>
      <c r="Q239" s="10"/>
    </row>
    <row r="240" spans="5:17" s="11" customFormat="1">
      <c r="E240" s="72"/>
      <c r="F240" s="72"/>
      <c r="I240" s="10"/>
      <c r="O240" s="10"/>
      <c r="P240" s="10"/>
      <c r="Q240" s="10"/>
    </row>
    <row r="241" spans="5:17" s="11" customFormat="1">
      <c r="E241" s="72"/>
      <c r="F241" s="72"/>
      <c r="I241" s="10"/>
      <c r="O241" s="10"/>
      <c r="P241" s="10"/>
      <c r="Q241" s="10"/>
    </row>
    <row r="242" spans="5:17" s="11" customFormat="1">
      <c r="E242" s="72"/>
      <c r="F242" s="72"/>
      <c r="I242" s="10"/>
      <c r="O242" s="10"/>
      <c r="P242" s="10"/>
      <c r="Q242" s="10"/>
    </row>
    <row r="243" spans="5:17" s="11" customFormat="1">
      <c r="E243" s="72"/>
      <c r="F243" s="72"/>
      <c r="I243" s="10"/>
      <c r="O243" s="10"/>
      <c r="P243" s="10"/>
      <c r="Q243" s="10"/>
    </row>
    <row r="244" spans="5:17" s="11" customFormat="1">
      <c r="E244" s="72"/>
      <c r="F244" s="72"/>
      <c r="I244" s="10"/>
      <c r="O244" s="10"/>
      <c r="P244" s="10"/>
      <c r="Q244" s="10"/>
    </row>
    <row r="245" spans="5:17" s="11" customFormat="1">
      <c r="E245" s="72"/>
      <c r="F245" s="72"/>
      <c r="I245" s="10"/>
      <c r="O245" s="10"/>
      <c r="P245" s="10"/>
      <c r="Q245" s="10"/>
    </row>
    <row r="246" spans="5:17" s="11" customFormat="1">
      <c r="E246" s="72"/>
      <c r="F246" s="72"/>
      <c r="I246" s="10"/>
      <c r="O246" s="10"/>
      <c r="P246" s="10"/>
      <c r="Q246" s="10"/>
    </row>
    <row r="247" spans="5:17" s="11" customFormat="1">
      <c r="E247" s="72"/>
      <c r="F247" s="72"/>
      <c r="I247" s="10"/>
      <c r="O247" s="10"/>
      <c r="P247" s="10"/>
      <c r="Q247" s="10"/>
    </row>
    <row r="248" spans="5:17" s="11" customFormat="1">
      <c r="E248" s="72"/>
      <c r="F248" s="72"/>
      <c r="I248" s="10"/>
      <c r="O248" s="10"/>
      <c r="P248" s="10"/>
      <c r="Q248" s="10"/>
    </row>
    <row r="249" spans="5:17" s="11" customFormat="1">
      <c r="E249" s="72"/>
      <c r="F249" s="72"/>
      <c r="I249" s="10"/>
      <c r="O249" s="10"/>
      <c r="P249" s="10"/>
      <c r="Q249" s="10"/>
    </row>
    <row r="250" spans="5:17" s="11" customFormat="1">
      <c r="E250" s="72"/>
      <c r="F250" s="72"/>
      <c r="I250" s="10"/>
      <c r="O250" s="10"/>
      <c r="P250" s="10"/>
      <c r="Q250" s="10"/>
    </row>
    <row r="251" spans="5:17" s="11" customFormat="1">
      <c r="E251" s="72"/>
      <c r="F251" s="72"/>
      <c r="I251" s="10"/>
      <c r="O251" s="10"/>
      <c r="P251" s="10"/>
      <c r="Q251" s="10"/>
    </row>
    <row r="252" spans="5:17" s="11" customFormat="1">
      <c r="E252" s="72"/>
      <c r="F252" s="72"/>
      <c r="I252" s="10"/>
      <c r="O252" s="10"/>
      <c r="P252" s="10"/>
      <c r="Q252" s="10"/>
    </row>
    <row r="253" spans="5:17" s="11" customFormat="1">
      <c r="E253" s="72"/>
      <c r="F253" s="72"/>
      <c r="I253" s="10"/>
      <c r="O253" s="10"/>
      <c r="P253" s="10"/>
      <c r="Q253" s="10"/>
    </row>
    <row r="254" spans="5:17" s="11" customFormat="1">
      <c r="E254" s="72"/>
      <c r="F254" s="72"/>
      <c r="I254" s="10"/>
      <c r="O254" s="10"/>
      <c r="P254" s="10"/>
      <c r="Q254" s="10"/>
    </row>
    <row r="255" spans="5:17" s="11" customFormat="1">
      <c r="E255" s="72"/>
      <c r="F255" s="72"/>
      <c r="I255" s="10"/>
      <c r="O255" s="10"/>
      <c r="P255" s="10"/>
      <c r="Q255" s="10"/>
    </row>
    <row r="256" spans="5:17" s="11" customFormat="1">
      <c r="E256" s="72"/>
      <c r="F256" s="72"/>
      <c r="I256" s="10"/>
      <c r="O256" s="10"/>
      <c r="P256" s="10"/>
      <c r="Q256" s="10"/>
    </row>
    <row r="257" spans="5:17" s="11" customFormat="1">
      <c r="E257" s="72"/>
      <c r="F257" s="72"/>
      <c r="I257" s="10"/>
      <c r="O257" s="10"/>
      <c r="P257" s="10"/>
      <c r="Q257" s="10"/>
    </row>
    <row r="258" spans="5:17" s="11" customFormat="1">
      <c r="E258" s="72"/>
      <c r="F258" s="72"/>
      <c r="I258" s="10"/>
      <c r="O258" s="10"/>
      <c r="P258" s="10"/>
      <c r="Q258" s="10"/>
    </row>
    <row r="259" spans="5:17" s="11" customFormat="1">
      <c r="E259" s="72"/>
      <c r="F259" s="72"/>
      <c r="I259" s="10"/>
      <c r="O259" s="10"/>
      <c r="P259" s="10"/>
      <c r="Q259" s="10"/>
    </row>
    <row r="260" spans="5:17" s="11" customFormat="1">
      <c r="E260" s="72"/>
      <c r="F260" s="72"/>
      <c r="I260" s="10"/>
      <c r="O260" s="10"/>
      <c r="P260" s="10"/>
      <c r="Q260" s="10"/>
    </row>
    <row r="261" spans="5:17" s="11" customFormat="1">
      <c r="E261" s="72"/>
      <c r="F261" s="72"/>
      <c r="I261" s="10"/>
      <c r="O261" s="10"/>
      <c r="P261" s="10"/>
      <c r="Q261" s="10"/>
    </row>
    <row r="262" spans="5:17" s="11" customFormat="1">
      <c r="E262" s="72"/>
      <c r="F262" s="72"/>
      <c r="I262" s="10"/>
      <c r="O262" s="10"/>
      <c r="P262" s="10"/>
      <c r="Q262" s="10"/>
    </row>
    <row r="263" spans="5:17" s="11" customFormat="1">
      <c r="E263" s="72"/>
      <c r="F263" s="72"/>
      <c r="I263" s="10"/>
      <c r="O263" s="10"/>
      <c r="P263" s="10"/>
      <c r="Q263" s="10"/>
    </row>
    <row r="264" spans="5:17" s="11" customFormat="1">
      <c r="E264" s="72"/>
      <c r="F264" s="72"/>
      <c r="I264" s="10"/>
      <c r="O264" s="10"/>
      <c r="P264" s="10"/>
      <c r="Q264" s="10"/>
    </row>
    <row r="265" spans="5:17" s="11" customFormat="1">
      <c r="E265" s="72"/>
      <c r="F265" s="72"/>
      <c r="I265" s="10"/>
      <c r="O265" s="10"/>
      <c r="P265" s="10"/>
      <c r="Q265" s="10"/>
    </row>
    <row r="266" spans="5:17" s="11" customFormat="1">
      <c r="E266" s="72"/>
      <c r="F266" s="72"/>
      <c r="I266" s="10"/>
      <c r="O266" s="10"/>
      <c r="P266" s="10"/>
      <c r="Q266" s="10"/>
    </row>
    <row r="267" spans="5:17" s="11" customFormat="1">
      <c r="E267" s="72"/>
      <c r="F267" s="72"/>
      <c r="I267" s="10"/>
      <c r="O267" s="10"/>
      <c r="P267" s="10"/>
      <c r="Q267" s="10"/>
    </row>
    <row r="268" spans="5:17" s="11" customFormat="1">
      <c r="E268" s="72"/>
      <c r="F268" s="72"/>
      <c r="I268" s="10"/>
      <c r="O268" s="10"/>
      <c r="P268" s="10"/>
      <c r="Q268" s="10"/>
    </row>
    <row r="269" spans="5:17" s="11" customFormat="1">
      <c r="E269" s="72"/>
      <c r="F269" s="72"/>
      <c r="I269" s="10"/>
      <c r="O269" s="10"/>
      <c r="P269" s="10"/>
      <c r="Q269" s="10"/>
    </row>
    <row r="270" spans="5:17" s="11" customFormat="1">
      <c r="E270" s="72"/>
      <c r="F270" s="72"/>
      <c r="I270" s="10"/>
      <c r="O270" s="10"/>
      <c r="P270" s="10"/>
      <c r="Q270" s="10"/>
    </row>
    <row r="271" spans="5:17" s="11" customFormat="1">
      <c r="E271" s="72"/>
      <c r="F271" s="72"/>
      <c r="I271" s="10"/>
      <c r="O271" s="10"/>
      <c r="P271" s="10"/>
      <c r="Q271" s="10"/>
    </row>
    <row r="272" spans="5:17" s="11" customFormat="1">
      <c r="E272" s="72"/>
      <c r="F272" s="72"/>
      <c r="I272" s="10"/>
      <c r="O272" s="10"/>
      <c r="P272" s="10"/>
      <c r="Q272" s="10"/>
    </row>
    <row r="273" spans="5:17" s="11" customFormat="1">
      <c r="E273" s="72"/>
      <c r="F273" s="72"/>
      <c r="I273" s="10"/>
      <c r="O273" s="10"/>
      <c r="P273" s="10"/>
      <c r="Q273" s="10"/>
    </row>
    <row r="274" spans="5:17" s="11" customFormat="1">
      <c r="E274" s="72"/>
      <c r="F274" s="72"/>
      <c r="I274" s="10"/>
      <c r="O274" s="10"/>
      <c r="P274" s="10"/>
      <c r="Q274" s="10"/>
    </row>
    <row r="275" spans="5:17" s="11" customFormat="1">
      <c r="E275" s="72"/>
      <c r="F275" s="72"/>
      <c r="I275" s="10"/>
      <c r="O275" s="10"/>
      <c r="P275" s="10"/>
      <c r="Q275" s="10"/>
    </row>
    <row r="276" spans="5:17" s="11" customFormat="1">
      <c r="E276" s="72"/>
      <c r="F276" s="72"/>
      <c r="I276" s="10"/>
      <c r="O276" s="10"/>
      <c r="P276" s="10"/>
      <c r="Q276" s="10"/>
    </row>
    <row r="277" spans="5:17" s="11" customFormat="1">
      <c r="E277" s="72"/>
      <c r="F277" s="72"/>
      <c r="I277" s="10"/>
      <c r="O277" s="10"/>
      <c r="P277" s="10"/>
      <c r="Q277" s="10"/>
    </row>
    <row r="278" spans="5:17" s="11" customFormat="1">
      <c r="E278" s="72"/>
      <c r="F278" s="72"/>
      <c r="I278" s="10"/>
      <c r="O278" s="10"/>
      <c r="P278" s="10"/>
      <c r="Q278" s="10"/>
    </row>
    <row r="279" spans="5:17" s="11" customFormat="1">
      <c r="E279" s="72"/>
      <c r="F279" s="72"/>
      <c r="I279" s="10"/>
      <c r="O279" s="10"/>
      <c r="P279" s="10"/>
      <c r="Q279" s="10"/>
    </row>
    <row r="280" spans="5:17" s="11" customFormat="1">
      <c r="E280" s="72"/>
      <c r="F280" s="72"/>
      <c r="I280" s="10"/>
      <c r="O280" s="10"/>
      <c r="P280" s="10"/>
      <c r="Q280" s="10"/>
    </row>
    <row r="281" spans="5:17" s="11" customFormat="1">
      <c r="E281" s="72"/>
      <c r="F281" s="72"/>
      <c r="I281" s="10"/>
      <c r="O281" s="10"/>
      <c r="P281" s="10"/>
      <c r="Q281" s="10"/>
    </row>
    <row r="282" spans="5:17" s="11" customFormat="1">
      <c r="E282" s="72"/>
      <c r="F282" s="72"/>
      <c r="I282" s="10"/>
      <c r="O282" s="10"/>
      <c r="P282" s="10"/>
      <c r="Q282" s="10"/>
    </row>
    <row r="283" spans="5:17" s="11" customFormat="1">
      <c r="E283" s="72"/>
      <c r="F283" s="72"/>
      <c r="I283" s="10"/>
      <c r="O283" s="10"/>
      <c r="P283" s="10"/>
      <c r="Q283" s="10"/>
    </row>
    <row r="284" spans="5:17" s="11" customFormat="1">
      <c r="E284" s="72"/>
      <c r="F284" s="72"/>
      <c r="I284" s="10"/>
      <c r="O284" s="10"/>
      <c r="P284" s="10"/>
      <c r="Q284" s="10"/>
    </row>
    <row r="285" spans="5:17" s="11" customFormat="1">
      <c r="E285" s="72"/>
      <c r="F285" s="72"/>
      <c r="I285" s="10"/>
      <c r="O285" s="10"/>
      <c r="P285" s="10"/>
      <c r="Q285" s="10"/>
    </row>
    <row r="286" spans="5:17" s="11" customFormat="1">
      <c r="E286" s="72"/>
      <c r="F286" s="72"/>
      <c r="I286" s="10"/>
      <c r="O286" s="10"/>
      <c r="P286" s="10"/>
      <c r="Q286" s="10"/>
    </row>
    <row r="287" spans="5:17" s="11" customFormat="1">
      <c r="E287" s="72"/>
      <c r="F287" s="72"/>
      <c r="I287" s="10"/>
      <c r="O287" s="10"/>
      <c r="P287" s="10"/>
      <c r="Q287" s="10"/>
    </row>
    <row r="288" spans="5:17" s="11" customFormat="1">
      <c r="E288" s="72"/>
      <c r="F288" s="72"/>
      <c r="I288" s="10"/>
      <c r="O288" s="10"/>
      <c r="P288" s="10"/>
      <c r="Q288" s="10"/>
    </row>
    <row r="289" spans="5:17" s="11" customFormat="1">
      <c r="E289" s="72"/>
      <c r="F289" s="72"/>
      <c r="I289" s="10"/>
      <c r="O289" s="10"/>
      <c r="P289" s="10"/>
      <c r="Q289" s="10"/>
    </row>
    <row r="290" spans="5:17" s="11" customFormat="1">
      <c r="E290" s="72"/>
      <c r="F290" s="72"/>
      <c r="I290" s="10"/>
      <c r="O290" s="10"/>
      <c r="P290" s="10"/>
      <c r="Q290" s="10"/>
    </row>
    <row r="291" spans="5:17" s="11" customFormat="1">
      <c r="E291" s="72"/>
      <c r="F291" s="72"/>
      <c r="I291" s="10"/>
      <c r="O291" s="10"/>
      <c r="P291" s="10"/>
      <c r="Q291" s="10"/>
    </row>
    <row r="292" spans="5:17" s="11" customFormat="1">
      <c r="E292" s="72"/>
      <c r="F292" s="72"/>
      <c r="I292" s="10"/>
      <c r="O292" s="10"/>
      <c r="P292" s="10"/>
      <c r="Q292" s="10"/>
    </row>
    <row r="293" spans="5:17" s="11" customFormat="1">
      <c r="E293" s="72"/>
      <c r="F293" s="72"/>
      <c r="I293" s="10"/>
      <c r="O293" s="10"/>
      <c r="P293" s="10"/>
      <c r="Q293" s="10"/>
    </row>
    <row r="294" spans="5:17" s="11" customFormat="1">
      <c r="E294" s="72"/>
      <c r="F294" s="72"/>
      <c r="I294" s="10"/>
      <c r="O294" s="10"/>
      <c r="P294" s="10"/>
      <c r="Q294" s="10"/>
    </row>
    <row r="295" spans="5:17" s="11" customFormat="1">
      <c r="E295" s="72"/>
      <c r="F295" s="72"/>
      <c r="I295" s="10"/>
      <c r="O295" s="10"/>
      <c r="P295" s="10"/>
      <c r="Q295" s="10"/>
    </row>
    <row r="296" spans="5:17" s="11" customFormat="1">
      <c r="E296" s="72"/>
      <c r="F296" s="72"/>
      <c r="I296" s="10"/>
      <c r="O296" s="10"/>
      <c r="P296" s="10"/>
      <c r="Q296" s="10"/>
    </row>
    <row r="297" spans="5:17" s="11" customFormat="1">
      <c r="E297" s="72"/>
      <c r="F297" s="72"/>
      <c r="I297" s="10"/>
      <c r="O297" s="10"/>
      <c r="P297" s="10"/>
      <c r="Q297" s="10"/>
    </row>
    <row r="298" spans="5:17" s="11" customFormat="1">
      <c r="E298" s="72"/>
      <c r="F298" s="72"/>
      <c r="I298" s="10"/>
      <c r="O298" s="10"/>
      <c r="P298" s="10"/>
      <c r="Q298" s="10"/>
    </row>
    <row r="299" spans="5:17" s="11" customFormat="1">
      <c r="E299" s="72"/>
      <c r="F299" s="72"/>
      <c r="I299" s="10"/>
      <c r="O299" s="10"/>
      <c r="P299" s="10"/>
      <c r="Q299" s="10"/>
    </row>
    <row r="300" spans="5:17" s="11" customFormat="1">
      <c r="E300" s="72"/>
      <c r="F300" s="72"/>
      <c r="I300" s="10"/>
      <c r="O300" s="10"/>
      <c r="P300" s="10"/>
      <c r="Q300" s="10"/>
    </row>
    <row r="301" spans="5:17" s="11" customFormat="1">
      <c r="E301" s="72"/>
      <c r="F301" s="72"/>
      <c r="I301" s="10"/>
      <c r="O301" s="10"/>
      <c r="P301" s="10"/>
      <c r="Q301" s="10"/>
    </row>
    <row r="302" spans="5:17" s="11" customFormat="1">
      <c r="E302" s="72"/>
      <c r="F302" s="72"/>
      <c r="I302" s="10"/>
      <c r="O302" s="10"/>
      <c r="P302" s="10"/>
      <c r="Q302" s="10"/>
    </row>
    <row r="303" spans="5:17" s="11" customFormat="1">
      <c r="E303" s="72"/>
      <c r="F303" s="72"/>
      <c r="I303" s="10"/>
      <c r="O303" s="10"/>
      <c r="P303" s="10"/>
      <c r="Q303" s="10"/>
    </row>
    <row r="304" spans="5:17" s="11" customFormat="1">
      <c r="E304" s="72"/>
      <c r="F304" s="72"/>
      <c r="I304" s="10"/>
      <c r="O304" s="10"/>
      <c r="P304" s="10"/>
      <c r="Q304" s="10"/>
    </row>
    <row r="305" spans="5:17" s="11" customFormat="1">
      <c r="E305" s="72"/>
      <c r="F305" s="72"/>
      <c r="I305" s="10"/>
      <c r="O305" s="10"/>
      <c r="P305" s="10"/>
      <c r="Q305" s="10"/>
    </row>
    <row r="306" spans="5:17" s="11" customFormat="1">
      <c r="E306" s="72"/>
      <c r="F306" s="72"/>
      <c r="I306" s="10"/>
      <c r="O306" s="10"/>
      <c r="P306" s="10"/>
      <c r="Q306" s="10"/>
    </row>
    <row r="307" spans="5:17" s="11" customFormat="1">
      <c r="E307" s="72"/>
      <c r="F307" s="72"/>
      <c r="I307" s="10"/>
      <c r="O307" s="10"/>
      <c r="P307" s="10"/>
      <c r="Q307" s="10"/>
    </row>
    <row r="308" spans="5:17" s="11" customFormat="1">
      <c r="E308" s="72"/>
      <c r="F308" s="72"/>
      <c r="I308" s="10"/>
      <c r="O308" s="10"/>
      <c r="P308" s="10"/>
      <c r="Q308" s="10"/>
    </row>
    <row r="309" spans="5:17" s="11" customFormat="1">
      <c r="E309" s="72"/>
      <c r="F309" s="72"/>
      <c r="I309" s="10"/>
      <c r="O309" s="10"/>
      <c r="P309" s="10"/>
      <c r="Q309" s="10"/>
    </row>
    <row r="310" spans="5:17" s="11" customFormat="1">
      <c r="E310" s="72"/>
      <c r="F310" s="72"/>
      <c r="I310" s="10"/>
      <c r="O310" s="10"/>
      <c r="P310" s="10"/>
      <c r="Q310" s="10"/>
    </row>
    <row r="311" spans="5:17" s="11" customFormat="1">
      <c r="E311" s="72"/>
      <c r="F311" s="72"/>
      <c r="I311" s="10"/>
      <c r="O311" s="10"/>
      <c r="P311" s="10"/>
      <c r="Q311" s="10"/>
    </row>
    <row r="312" spans="5:17" s="11" customFormat="1">
      <c r="E312" s="72"/>
      <c r="F312" s="72"/>
      <c r="I312" s="10"/>
      <c r="O312" s="10"/>
      <c r="P312" s="10"/>
      <c r="Q312" s="10"/>
    </row>
    <row r="313" spans="5:17" s="11" customFormat="1">
      <c r="E313" s="72"/>
      <c r="F313" s="72"/>
      <c r="I313" s="10"/>
      <c r="O313" s="10"/>
      <c r="P313" s="10"/>
      <c r="Q313" s="10"/>
    </row>
    <row r="314" spans="5:17" s="11" customFormat="1">
      <c r="E314" s="72"/>
      <c r="F314" s="72"/>
      <c r="I314" s="10"/>
      <c r="O314" s="10"/>
      <c r="P314" s="10"/>
      <c r="Q314" s="10"/>
    </row>
    <row r="315" spans="5:17" s="11" customFormat="1">
      <c r="E315" s="72"/>
      <c r="F315" s="72"/>
      <c r="I315" s="10"/>
      <c r="O315" s="10"/>
      <c r="P315" s="10"/>
      <c r="Q315" s="10"/>
    </row>
    <row r="316" spans="5:17" s="11" customFormat="1">
      <c r="E316" s="72"/>
      <c r="F316" s="72"/>
      <c r="I316" s="10"/>
      <c r="O316" s="10"/>
      <c r="P316" s="10"/>
      <c r="Q316" s="10"/>
    </row>
    <row r="317" spans="5:17" s="11" customFormat="1">
      <c r="E317" s="72"/>
      <c r="F317" s="72"/>
      <c r="I317" s="10"/>
      <c r="O317" s="10"/>
      <c r="P317" s="10"/>
      <c r="Q317" s="10"/>
    </row>
    <row r="318" spans="5:17" s="11" customFormat="1">
      <c r="E318" s="72"/>
      <c r="F318" s="72"/>
      <c r="I318" s="10"/>
      <c r="O318" s="10"/>
      <c r="P318" s="10"/>
      <c r="Q318" s="10"/>
    </row>
    <row r="319" spans="5:17" s="11" customFormat="1">
      <c r="E319" s="72"/>
      <c r="F319" s="72"/>
      <c r="I319" s="10"/>
      <c r="O319" s="10"/>
      <c r="P319" s="10"/>
      <c r="Q319" s="10"/>
    </row>
    <row r="320" spans="5:17" s="11" customFormat="1">
      <c r="E320" s="72"/>
      <c r="F320" s="72"/>
      <c r="I320" s="10"/>
      <c r="O320" s="10"/>
      <c r="P320" s="10"/>
      <c r="Q320" s="10"/>
    </row>
    <row r="321" spans="5:17" s="11" customFormat="1">
      <c r="E321" s="72"/>
      <c r="F321" s="72"/>
      <c r="I321" s="10"/>
      <c r="O321" s="10"/>
      <c r="P321" s="10"/>
      <c r="Q321" s="10"/>
    </row>
    <row r="322" spans="5:17" s="11" customFormat="1">
      <c r="E322" s="72"/>
      <c r="F322" s="72"/>
      <c r="I322" s="10"/>
      <c r="O322" s="10"/>
      <c r="P322" s="10"/>
      <c r="Q322" s="10"/>
    </row>
    <row r="323" spans="5:17" s="11" customFormat="1">
      <c r="E323" s="72"/>
      <c r="F323" s="72"/>
      <c r="I323" s="10"/>
      <c r="O323" s="10"/>
      <c r="P323" s="10"/>
      <c r="Q323" s="10"/>
    </row>
    <row r="324" spans="5:17" s="11" customFormat="1">
      <c r="E324" s="72"/>
      <c r="F324" s="72"/>
      <c r="I324" s="10"/>
      <c r="O324" s="10"/>
      <c r="P324" s="10"/>
      <c r="Q324" s="10"/>
    </row>
    <row r="325" spans="5:17" s="11" customFormat="1">
      <c r="E325" s="72"/>
      <c r="F325" s="72"/>
      <c r="I325" s="10"/>
      <c r="O325" s="10"/>
      <c r="P325" s="10"/>
      <c r="Q325" s="10"/>
    </row>
    <row r="326" spans="5:17" s="11" customFormat="1">
      <c r="E326" s="72"/>
      <c r="F326" s="72"/>
      <c r="I326" s="10"/>
      <c r="O326" s="10"/>
      <c r="P326" s="10"/>
      <c r="Q326" s="10"/>
    </row>
    <row r="327" spans="5:17" s="11" customFormat="1">
      <c r="E327" s="72"/>
      <c r="F327" s="72"/>
      <c r="I327" s="10"/>
      <c r="O327" s="10"/>
      <c r="P327" s="10"/>
      <c r="Q327" s="10"/>
    </row>
    <row r="328" spans="5:17" s="11" customFormat="1">
      <c r="E328" s="72"/>
      <c r="F328" s="72"/>
      <c r="I328" s="10"/>
      <c r="O328" s="10"/>
      <c r="P328" s="10"/>
      <c r="Q328" s="10"/>
    </row>
    <row r="329" spans="5:17" s="11" customFormat="1">
      <c r="E329" s="72"/>
      <c r="F329" s="72"/>
      <c r="I329" s="10"/>
      <c r="O329" s="10"/>
      <c r="P329" s="10"/>
      <c r="Q329" s="10"/>
    </row>
    <row r="330" spans="5:17" s="11" customFormat="1">
      <c r="E330" s="72"/>
      <c r="F330" s="72"/>
      <c r="I330" s="10"/>
      <c r="O330" s="10"/>
      <c r="P330" s="10"/>
      <c r="Q330" s="10"/>
    </row>
    <row r="331" spans="5:17" s="11" customFormat="1">
      <c r="E331" s="72"/>
      <c r="F331" s="72"/>
      <c r="I331" s="10"/>
      <c r="O331" s="10"/>
      <c r="P331" s="10"/>
      <c r="Q331" s="10"/>
    </row>
    <row r="332" spans="5:17" s="11" customFormat="1">
      <c r="E332" s="72"/>
      <c r="F332" s="72"/>
      <c r="I332" s="10"/>
      <c r="O332" s="10"/>
      <c r="P332" s="10"/>
      <c r="Q332" s="10"/>
    </row>
    <row r="333" spans="5:17" s="11" customFormat="1">
      <c r="E333" s="72"/>
      <c r="F333" s="72"/>
      <c r="I333" s="10"/>
      <c r="O333" s="10"/>
      <c r="P333" s="10"/>
      <c r="Q333" s="10"/>
    </row>
    <row r="334" spans="5:17" s="11" customFormat="1">
      <c r="E334" s="72"/>
      <c r="F334" s="72"/>
      <c r="I334" s="10"/>
      <c r="O334" s="10"/>
      <c r="P334" s="10"/>
      <c r="Q334" s="10"/>
    </row>
    <row r="335" spans="5:17" s="11" customFormat="1">
      <c r="E335" s="72"/>
      <c r="F335" s="72"/>
      <c r="I335" s="10"/>
      <c r="O335" s="10"/>
      <c r="P335" s="10"/>
      <c r="Q335" s="10"/>
    </row>
    <row r="336" spans="5:17" s="11" customFormat="1">
      <c r="E336" s="72"/>
      <c r="F336" s="72"/>
      <c r="I336" s="10"/>
      <c r="O336" s="10"/>
      <c r="P336" s="10"/>
      <c r="Q336" s="10"/>
    </row>
    <row r="337" spans="5:17" s="11" customFormat="1">
      <c r="E337" s="72"/>
      <c r="F337" s="72"/>
      <c r="I337" s="10"/>
      <c r="O337" s="10"/>
      <c r="P337" s="10"/>
      <c r="Q337" s="10"/>
    </row>
    <row r="338" spans="5:17" s="11" customFormat="1">
      <c r="E338" s="72"/>
      <c r="F338" s="72"/>
      <c r="I338" s="10"/>
      <c r="O338" s="10"/>
      <c r="P338" s="10"/>
      <c r="Q338" s="10"/>
    </row>
    <row r="339" spans="5:17" s="11" customFormat="1">
      <c r="E339" s="72"/>
      <c r="F339" s="72"/>
      <c r="I339" s="10"/>
      <c r="O339" s="10"/>
      <c r="P339" s="10"/>
      <c r="Q339" s="10"/>
    </row>
    <row r="340" spans="5:17" s="11" customFormat="1">
      <c r="E340" s="72"/>
      <c r="F340" s="72"/>
      <c r="I340" s="10"/>
      <c r="O340" s="10"/>
      <c r="P340" s="10"/>
      <c r="Q340" s="10"/>
    </row>
    <row r="341" spans="5:17" s="11" customFormat="1">
      <c r="E341" s="72"/>
      <c r="F341" s="72"/>
      <c r="I341" s="10"/>
      <c r="O341" s="10"/>
      <c r="P341" s="10"/>
      <c r="Q341" s="10"/>
    </row>
    <row r="342" spans="5:17" s="11" customFormat="1">
      <c r="E342" s="72"/>
      <c r="F342" s="72"/>
      <c r="I342" s="10"/>
      <c r="O342" s="10"/>
      <c r="P342" s="10"/>
      <c r="Q342" s="10"/>
    </row>
    <row r="343" spans="5:17" s="11" customFormat="1">
      <c r="E343" s="72"/>
      <c r="F343" s="72"/>
      <c r="I343" s="10"/>
      <c r="O343" s="10"/>
      <c r="P343" s="10"/>
      <c r="Q343" s="10"/>
    </row>
    <row r="344" spans="5:17" s="11" customFormat="1">
      <c r="E344" s="72"/>
      <c r="F344" s="72"/>
      <c r="I344" s="10"/>
      <c r="O344" s="10"/>
      <c r="P344" s="10"/>
      <c r="Q344" s="10"/>
    </row>
    <row r="345" spans="5:17" s="11" customFormat="1">
      <c r="E345" s="72"/>
      <c r="F345" s="72"/>
      <c r="I345" s="10"/>
      <c r="O345" s="10"/>
      <c r="P345" s="10"/>
      <c r="Q345" s="10"/>
    </row>
    <row r="346" spans="5:17" s="11" customFormat="1">
      <c r="E346" s="72"/>
      <c r="F346" s="72"/>
      <c r="I346" s="10"/>
      <c r="O346" s="10"/>
      <c r="P346" s="10"/>
      <c r="Q346" s="10"/>
    </row>
    <row r="347" spans="5:17" s="11" customFormat="1">
      <c r="E347" s="72"/>
      <c r="F347" s="72"/>
      <c r="I347" s="10"/>
      <c r="O347" s="10"/>
      <c r="P347" s="10"/>
      <c r="Q347" s="10"/>
    </row>
    <row r="348" spans="5:17" s="11" customFormat="1">
      <c r="E348" s="72"/>
      <c r="F348" s="72"/>
      <c r="I348" s="10"/>
      <c r="O348" s="10"/>
      <c r="P348" s="10"/>
      <c r="Q348" s="10"/>
    </row>
    <row r="349" spans="5:17" s="11" customFormat="1">
      <c r="E349" s="72"/>
      <c r="F349" s="72"/>
      <c r="I349" s="10"/>
      <c r="O349" s="10"/>
      <c r="P349" s="10"/>
      <c r="Q349" s="10"/>
    </row>
    <row r="350" spans="5:17" s="11" customFormat="1">
      <c r="E350" s="72"/>
      <c r="F350" s="72"/>
      <c r="I350" s="10"/>
      <c r="O350" s="10"/>
      <c r="P350" s="10"/>
      <c r="Q350" s="10"/>
    </row>
    <row r="351" spans="5:17" s="11" customFormat="1">
      <c r="E351" s="72"/>
      <c r="F351" s="72"/>
      <c r="I351" s="10"/>
      <c r="O351" s="10"/>
      <c r="P351" s="10"/>
      <c r="Q351" s="10"/>
    </row>
    <row r="352" spans="5:17" s="11" customFormat="1">
      <c r="E352" s="72"/>
      <c r="F352" s="72"/>
      <c r="I352" s="10"/>
      <c r="O352" s="10"/>
      <c r="P352" s="10"/>
      <c r="Q352" s="10"/>
    </row>
    <row r="353" spans="5:17" s="11" customFormat="1">
      <c r="E353" s="72"/>
      <c r="F353" s="72"/>
      <c r="I353" s="10"/>
      <c r="O353" s="10"/>
      <c r="P353" s="10"/>
      <c r="Q353" s="10"/>
    </row>
    <row r="354" spans="5:17" s="11" customFormat="1">
      <c r="E354" s="72"/>
      <c r="F354" s="72"/>
      <c r="I354" s="10"/>
      <c r="O354" s="10"/>
      <c r="P354" s="10"/>
      <c r="Q354" s="10"/>
    </row>
    <row r="355" spans="5:17" s="11" customFormat="1">
      <c r="E355" s="72"/>
      <c r="F355" s="72"/>
      <c r="I355" s="10"/>
      <c r="O355" s="10"/>
      <c r="P355" s="10"/>
      <c r="Q355" s="10"/>
    </row>
    <row r="356" spans="5:17" s="11" customFormat="1">
      <c r="E356" s="72"/>
      <c r="F356" s="72"/>
      <c r="I356" s="10"/>
      <c r="O356" s="10"/>
      <c r="P356" s="10"/>
      <c r="Q356" s="10"/>
    </row>
    <row r="357" spans="5:17" s="11" customFormat="1">
      <c r="E357" s="72"/>
      <c r="F357" s="72"/>
      <c r="I357" s="10"/>
      <c r="O357" s="10"/>
      <c r="P357" s="10"/>
      <c r="Q357" s="10"/>
    </row>
    <row r="358" spans="5:17" s="11" customFormat="1">
      <c r="E358" s="72"/>
      <c r="F358" s="72"/>
      <c r="I358" s="10"/>
      <c r="O358" s="10"/>
      <c r="P358" s="10"/>
      <c r="Q358" s="10"/>
    </row>
    <row r="359" spans="5:17" s="11" customFormat="1">
      <c r="E359" s="72"/>
      <c r="F359" s="72"/>
      <c r="I359" s="10"/>
      <c r="O359" s="10"/>
      <c r="P359" s="10"/>
      <c r="Q359" s="10"/>
    </row>
    <row r="360" spans="5:17" s="11" customFormat="1">
      <c r="E360" s="72"/>
      <c r="F360" s="72"/>
      <c r="I360" s="10"/>
      <c r="O360" s="10"/>
      <c r="P360" s="10"/>
      <c r="Q360" s="10"/>
    </row>
    <row r="361" spans="5:17" s="11" customFormat="1">
      <c r="E361" s="72"/>
      <c r="F361" s="72"/>
      <c r="I361" s="10"/>
      <c r="O361" s="10"/>
      <c r="P361" s="10"/>
      <c r="Q361" s="10"/>
    </row>
    <row r="362" spans="5:17" s="11" customFormat="1">
      <c r="E362" s="72"/>
      <c r="F362" s="72"/>
      <c r="I362" s="10"/>
      <c r="O362" s="10"/>
      <c r="P362" s="10"/>
      <c r="Q362" s="10"/>
    </row>
    <row r="363" spans="5:17" s="11" customFormat="1">
      <c r="E363" s="72"/>
      <c r="F363" s="72"/>
      <c r="I363" s="10"/>
      <c r="O363" s="10"/>
      <c r="P363" s="10"/>
      <c r="Q363" s="10"/>
    </row>
    <row r="364" spans="5:17" s="11" customFormat="1">
      <c r="E364" s="72"/>
      <c r="F364" s="72"/>
      <c r="I364" s="10"/>
      <c r="O364" s="10"/>
      <c r="P364" s="10"/>
      <c r="Q364" s="10"/>
    </row>
    <row r="365" spans="5:17" s="11" customFormat="1">
      <c r="E365" s="72"/>
      <c r="F365" s="72"/>
      <c r="I365" s="10"/>
      <c r="O365" s="10"/>
      <c r="P365" s="10"/>
      <c r="Q365" s="10"/>
    </row>
    <row r="366" spans="5:17" s="11" customFormat="1">
      <c r="E366" s="72"/>
      <c r="F366" s="72"/>
      <c r="I366" s="10"/>
      <c r="O366" s="10"/>
      <c r="P366" s="10"/>
      <c r="Q366" s="10"/>
    </row>
    <row r="367" spans="5:17" s="11" customFormat="1">
      <c r="E367" s="72"/>
      <c r="F367" s="72"/>
      <c r="I367" s="10"/>
      <c r="O367" s="10"/>
      <c r="P367" s="10"/>
      <c r="Q367" s="10"/>
    </row>
    <row r="368" spans="5:17" s="11" customFormat="1">
      <c r="E368" s="72"/>
      <c r="F368" s="72"/>
      <c r="I368" s="10"/>
      <c r="O368" s="10"/>
      <c r="P368" s="10"/>
      <c r="Q368" s="10"/>
    </row>
    <row r="369" spans="5:17" s="11" customFormat="1">
      <c r="E369" s="72"/>
      <c r="F369" s="72"/>
      <c r="I369" s="10"/>
      <c r="O369" s="10"/>
      <c r="P369" s="10"/>
      <c r="Q369" s="10"/>
    </row>
    <row r="370" spans="5:17" s="11" customFormat="1">
      <c r="E370" s="72"/>
      <c r="F370" s="72"/>
      <c r="I370" s="10"/>
      <c r="O370" s="10"/>
      <c r="P370" s="10"/>
      <c r="Q370" s="10"/>
    </row>
    <row r="371" spans="5:17" s="11" customFormat="1">
      <c r="E371" s="72"/>
      <c r="F371" s="72"/>
      <c r="I371" s="10"/>
      <c r="O371" s="10"/>
      <c r="P371" s="10"/>
      <c r="Q371" s="10"/>
    </row>
    <row r="372" spans="5:17" s="11" customFormat="1">
      <c r="E372" s="72"/>
      <c r="F372" s="72"/>
      <c r="I372" s="10"/>
      <c r="O372" s="10"/>
      <c r="P372" s="10"/>
      <c r="Q372" s="10"/>
    </row>
    <row r="373" spans="5:17" s="11" customFormat="1">
      <c r="E373" s="72"/>
      <c r="F373" s="72"/>
      <c r="I373" s="10"/>
      <c r="O373" s="10"/>
      <c r="P373" s="10"/>
      <c r="Q373" s="10"/>
    </row>
    <row r="374" spans="5:17" s="11" customFormat="1">
      <c r="E374" s="72"/>
      <c r="F374" s="72"/>
      <c r="I374" s="10"/>
      <c r="O374" s="10"/>
      <c r="P374" s="10"/>
      <c r="Q374" s="10"/>
    </row>
    <row r="375" spans="5:17" s="11" customFormat="1">
      <c r="E375" s="72"/>
      <c r="F375" s="72"/>
      <c r="I375" s="10"/>
      <c r="O375" s="10"/>
      <c r="P375" s="10"/>
      <c r="Q375" s="10"/>
    </row>
    <row r="376" spans="5:17" s="11" customFormat="1">
      <c r="E376" s="72"/>
      <c r="F376" s="72"/>
      <c r="I376" s="10"/>
      <c r="O376" s="10"/>
      <c r="P376" s="10"/>
      <c r="Q376" s="10"/>
    </row>
    <row r="377" spans="5:17" s="11" customFormat="1">
      <c r="E377" s="72"/>
      <c r="F377" s="72"/>
      <c r="I377" s="10"/>
      <c r="O377" s="10"/>
      <c r="P377" s="10"/>
      <c r="Q377" s="10"/>
    </row>
    <row r="378" spans="5:17" s="11" customFormat="1">
      <c r="E378" s="72"/>
      <c r="F378" s="72"/>
      <c r="I378" s="10"/>
      <c r="O378" s="10"/>
      <c r="P378" s="10"/>
      <c r="Q378" s="10"/>
    </row>
    <row r="379" spans="5:17" s="11" customFormat="1">
      <c r="E379" s="72"/>
      <c r="F379" s="72"/>
      <c r="I379" s="10"/>
      <c r="O379" s="10"/>
      <c r="P379" s="10"/>
      <c r="Q379" s="10"/>
    </row>
    <row r="380" spans="5:17" s="11" customFormat="1">
      <c r="E380" s="72"/>
      <c r="F380" s="72"/>
      <c r="I380" s="10"/>
      <c r="O380" s="10"/>
      <c r="P380" s="10"/>
      <c r="Q380" s="10"/>
    </row>
    <row r="381" spans="5:17" s="11" customFormat="1">
      <c r="E381" s="72"/>
      <c r="F381" s="72"/>
      <c r="I381" s="10"/>
      <c r="O381" s="10"/>
      <c r="P381" s="10"/>
      <c r="Q381" s="10"/>
    </row>
    <row r="382" spans="5:17" s="11" customFormat="1">
      <c r="E382" s="72"/>
      <c r="F382" s="72"/>
      <c r="I382" s="10"/>
      <c r="O382" s="10"/>
      <c r="P382" s="10"/>
      <c r="Q382" s="10"/>
    </row>
    <row r="383" spans="5:17" s="11" customFormat="1">
      <c r="E383" s="72"/>
      <c r="F383" s="72"/>
      <c r="I383" s="10"/>
      <c r="O383" s="10"/>
      <c r="P383" s="10"/>
      <c r="Q383" s="10"/>
    </row>
    <row r="384" spans="5:17" s="11" customFormat="1">
      <c r="E384" s="72"/>
      <c r="F384" s="72"/>
      <c r="I384" s="10"/>
      <c r="O384" s="10"/>
      <c r="P384" s="10"/>
      <c r="Q384" s="10"/>
    </row>
    <row r="385" spans="2:17" s="11" customFormat="1">
      <c r="E385" s="72"/>
      <c r="F385" s="72"/>
      <c r="I385" s="10"/>
      <c r="O385" s="10"/>
      <c r="P385" s="10"/>
      <c r="Q385" s="10"/>
    </row>
    <row r="386" spans="2:17" s="11" customFormat="1">
      <c r="E386" s="72"/>
      <c r="F386" s="72"/>
      <c r="I386" s="10"/>
      <c r="O386" s="10"/>
      <c r="P386" s="10"/>
      <c r="Q386" s="10"/>
    </row>
    <row r="387" spans="2:17" s="11" customFormat="1">
      <c r="E387" s="72"/>
      <c r="F387" s="72"/>
      <c r="I387" s="10"/>
      <c r="O387" s="10"/>
      <c r="P387" s="10"/>
      <c r="Q387" s="10"/>
    </row>
    <row r="388" spans="2:17" s="11" customFormat="1">
      <c r="E388" s="72"/>
      <c r="F388" s="72"/>
      <c r="I388" s="10"/>
      <c r="O388" s="10"/>
      <c r="P388" s="10"/>
      <c r="Q388" s="10"/>
    </row>
    <row r="389" spans="2:17" s="11" customFormat="1">
      <c r="E389" s="72"/>
      <c r="F389" s="72"/>
      <c r="I389" s="10"/>
      <c r="O389" s="10"/>
      <c r="P389" s="10"/>
      <c r="Q389" s="10"/>
    </row>
    <row r="390" spans="2:17" s="11" customFormat="1">
      <c r="E390" s="72"/>
      <c r="F390" s="72"/>
      <c r="I390" s="10"/>
      <c r="O390" s="10"/>
      <c r="P390" s="10"/>
      <c r="Q390" s="10"/>
    </row>
    <row r="391" spans="2:17">
      <c r="B391" s="11"/>
      <c r="C391" s="11"/>
      <c r="D391" s="11"/>
      <c r="E391" s="72"/>
      <c r="F391" s="72"/>
      <c r="G391" s="11"/>
      <c r="H391" s="11"/>
      <c r="I391" s="10"/>
      <c r="J391" s="11"/>
      <c r="K391" s="11"/>
      <c r="L391" s="11"/>
      <c r="M391" s="11"/>
    </row>
    <row r="392" spans="2:17">
      <c r="B392" s="11"/>
      <c r="C392" s="11"/>
      <c r="D392" s="11"/>
      <c r="E392" s="72"/>
      <c r="F392" s="72"/>
      <c r="G392" s="11"/>
      <c r="H392" s="11"/>
      <c r="I392" s="10"/>
      <c r="J392" s="11"/>
      <c r="K392" s="11"/>
      <c r="L392" s="11"/>
      <c r="M392" s="11"/>
    </row>
    <row r="393" spans="2:17">
      <c r="B393" s="11"/>
      <c r="C393" s="11"/>
      <c r="D393" s="11"/>
      <c r="E393" s="72"/>
      <c r="F393" s="72"/>
      <c r="G393" s="11"/>
      <c r="H393" s="11"/>
      <c r="I393" s="10"/>
      <c r="J393" s="11"/>
      <c r="K393" s="11"/>
      <c r="L393" s="11"/>
      <c r="M393" s="11"/>
    </row>
    <row r="394" spans="2:17">
      <c r="B394" s="11"/>
      <c r="C394" s="11"/>
      <c r="D394" s="11"/>
      <c r="E394" s="72"/>
      <c r="F394" s="72"/>
      <c r="G394" s="11"/>
      <c r="H394" s="11"/>
      <c r="I394" s="10"/>
      <c r="J394" s="11"/>
      <c r="K394" s="11"/>
      <c r="L394" s="11"/>
      <c r="M394" s="11"/>
    </row>
    <row r="395" spans="2:17">
      <c r="B395" s="11"/>
      <c r="C395" s="11"/>
      <c r="D395" s="11"/>
      <c r="E395" s="72"/>
      <c r="F395" s="72"/>
      <c r="G395" s="11"/>
      <c r="H395" s="11"/>
      <c r="I395" s="10"/>
      <c r="J395" s="11"/>
      <c r="K395" s="11"/>
      <c r="L395" s="11"/>
      <c r="M395" s="11"/>
    </row>
    <row r="396" spans="2:17">
      <c r="B396" s="11"/>
      <c r="C396" s="11"/>
      <c r="D396" s="11"/>
      <c r="E396" s="72"/>
      <c r="F396" s="72"/>
      <c r="G396" s="11"/>
      <c r="H396" s="11"/>
      <c r="I396" s="10"/>
      <c r="J396" s="11"/>
      <c r="K396" s="11"/>
      <c r="L396" s="11"/>
      <c r="M396" s="11"/>
    </row>
    <row r="397" spans="2:17">
      <c r="B397" s="11"/>
      <c r="C397" s="11"/>
      <c r="D397" s="11"/>
      <c r="E397" s="72"/>
      <c r="F397" s="72"/>
      <c r="G397" s="11"/>
      <c r="H397" s="11"/>
      <c r="I397" s="10"/>
      <c r="J397" s="11"/>
      <c r="K397" s="11"/>
      <c r="L397" s="11"/>
      <c r="M397" s="11"/>
    </row>
    <row r="398" spans="2:17">
      <c r="B398" s="11"/>
      <c r="C398" s="11"/>
      <c r="D398" s="11"/>
      <c r="E398" s="72"/>
      <c r="F398" s="72"/>
      <c r="G398" s="11"/>
      <c r="H398" s="11"/>
      <c r="I398" s="10"/>
      <c r="J398" s="11"/>
      <c r="K398" s="11"/>
      <c r="L398" s="11"/>
      <c r="M398" s="11"/>
    </row>
    <row r="399" spans="2:17">
      <c r="B399" s="11"/>
      <c r="C399" s="11"/>
      <c r="D399" s="11"/>
      <c r="E399" s="72"/>
      <c r="F399" s="72"/>
      <c r="G399" s="11"/>
      <c r="H399" s="11"/>
      <c r="I399" s="10"/>
      <c r="J399" s="11"/>
      <c r="K399" s="11"/>
      <c r="L399" s="11"/>
      <c r="M399" s="11"/>
    </row>
    <row r="400" spans="2:17">
      <c r="B400" s="11"/>
      <c r="C400" s="11"/>
      <c r="D400" s="11"/>
      <c r="E400" s="72"/>
      <c r="F400" s="72"/>
      <c r="G400" s="11"/>
      <c r="H400" s="11"/>
      <c r="I400" s="10"/>
      <c r="J400" s="11"/>
      <c r="K400" s="11"/>
      <c r="L400" s="11"/>
      <c r="M400" s="11"/>
    </row>
    <row r="401" spans="2:13">
      <c r="B401" s="11"/>
      <c r="C401" s="11"/>
      <c r="D401" s="11"/>
      <c r="E401" s="72"/>
      <c r="F401" s="72"/>
      <c r="G401" s="11"/>
      <c r="H401" s="11"/>
      <c r="I401" s="10"/>
      <c r="J401" s="11"/>
      <c r="K401" s="11"/>
      <c r="L401" s="11"/>
      <c r="M401" s="11"/>
    </row>
    <row r="402" spans="2:13">
      <c r="B402" s="11"/>
      <c r="C402" s="11"/>
      <c r="D402" s="11"/>
      <c r="E402" s="72"/>
      <c r="F402" s="72"/>
      <c r="G402" s="11"/>
      <c r="H402" s="11"/>
      <c r="I402" s="10"/>
      <c r="J402" s="11"/>
      <c r="K402" s="11"/>
      <c r="L402" s="11"/>
      <c r="M402" s="11"/>
    </row>
  </sheetData>
  <autoFilter ref="C17:H23"/>
  <mergeCells count="20">
    <mergeCell ref="D8:E8"/>
    <mergeCell ref="D9:E9"/>
    <mergeCell ref="D10:E10"/>
    <mergeCell ref="B119:C119"/>
    <mergeCell ref="D119:E119"/>
    <mergeCell ref="B10:C10"/>
    <mergeCell ref="B11:C11"/>
    <mergeCell ref="B13:K13"/>
    <mergeCell ref="B117:C117"/>
    <mergeCell ref="D117:E117"/>
    <mergeCell ref="F8:L8"/>
    <mergeCell ref="F117:L117"/>
    <mergeCell ref="B8:C8"/>
    <mergeCell ref="B9:C9"/>
    <mergeCell ref="B122:K122"/>
    <mergeCell ref="B120:C120"/>
    <mergeCell ref="D120:E120"/>
    <mergeCell ref="D11:E11"/>
    <mergeCell ref="B118:C118"/>
    <mergeCell ref="D118:E118"/>
  </mergeCells>
  <phoneticPr fontId="1" type="noConversion"/>
  <printOptions horizontalCentered="1"/>
  <pageMargins left="0.19685039370078741" right="0.19685039370078741" top="0.27559055118110237" bottom="0.39370078740157483" header="7.0000000000000007E-2" footer="0"/>
  <pageSetup paperSize="9" scale="67" orientation="portrait" horizontalDpi="4294967295" r:id="rId3"/>
  <headerFooter alignWithMargins="0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>
  <dimension ref="B1:AK310"/>
  <sheetViews>
    <sheetView tabSelected="1" view="pageBreakPreview" zoomScale="85" zoomScaleNormal="100" workbookViewId="0">
      <selection activeCell="C10" sqref="C10"/>
    </sheetView>
  </sheetViews>
  <sheetFormatPr defaultRowHeight="12.75"/>
  <cols>
    <col min="1" max="1" width="1.28515625" customWidth="1"/>
    <col min="2" max="2" width="17.28515625" customWidth="1"/>
    <col min="3" max="3" width="43.28515625" customWidth="1"/>
    <col min="4" max="12" width="7.140625" customWidth="1"/>
    <col min="15" max="15" width="41.85546875" customWidth="1"/>
    <col min="16" max="16" width="5" customWidth="1"/>
    <col min="18" max="18" width="41.85546875" customWidth="1"/>
    <col min="19" max="19" width="5" customWidth="1"/>
    <col min="21" max="21" width="41.85546875" customWidth="1"/>
    <col min="22" max="22" width="5.140625" customWidth="1"/>
    <col min="24" max="24" width="41.85546875" customWidth="1"/>
    <col min="25" max="25" width="5.140625" customWidth="1"/>
    <col min="27" max="27" width="41.85546875" customWidth="1"/>
    <col min="28" max="28" width="5.140625" customWidth="1"/>
    <col min="30" max="30" width="41.85546875" customWidth="1"/>
    <col min="31" max="31" width="5.140625" customWidth="1"/>
    <col min="33" max="33" width="23.7109375" customWidth="1"/>
    <col min="34" max="34" width="5" customWidth="1"/>
    <col min="36" max="36" width="41.85546875" customWidth="1"/>
    <col min="37" max="37" width="5.140625" customWidth="1"/>
  </cols>
  <sheetData>
    <row r="1" spans="2:37" ht="15.75">
      <c r="B1" s="6"/>
    </row>
    <row r="2" spans="2:37">
      <c r="B2" s="1"/>
    </row>
    <row r="6" spans="2:37" ht="27.75" customHeight="1" thickBot="1"/>
    <row r="7" spans="2:37" ht="17.25" customHeight="1" thickBot="1">
      <c r="B7" s="15" t="s">
        <v>3</v>
      </c>
      <c r="C7" s="28" t="s">
        <v>703</v>
      </c>
      <c r="D7" s="24"/>
      <c r="E7" s="130" t="s">
        <v>362</v>
      </c>
      <c r="F7" s="130"/>
      <c r="G7" s="131"/>
      <c r="H7" s="131"/>
      <c r="I7" s="131"/>
      <c r="J7" s="131"/>
      <c r="K7" s="131"/>
      <c r="L7" s="27"/>
    </row>
    <row r="8" spans="2:37" ht="13.5" thickBot="1">
      <c r="B8" s="15" t="s">
        <v>4</v>
      </c>
      <c r="C8" s="16">
        <v>39494</v>
      </c>
      <c r="O8" s="98" t="s">
        <v>93</v>
      </c>
      <c r="P8" s="85"/>
      <c r="R8" s="98" t="s">
        <v>94</v>
      </c>
      <c r="S8" s="85"/>
      <c r="U8" s="99" t="s">
        <v>91</v>
      </c>
      <c r="V8" s="85"/>
      <c r="X8" s="99" t="s">
        <v>92</v>
      </c>
      <c r="Y8" s="85"/>
      <c r="AA8" s="103" t="s">
        <v>90</v>
      </c>
      <c r="AB8" s="85"/>
      <c r="AD8" s="103" t="s">
        <v>89</v>
      </c>
      <c r="AE8" s="85"/>
      <c r="AG8" s="111" t="s">
        <v>88</v>
      </c>
      <c r="AH8" s="85"/>
      <c r="AJ8" s="111" t="s">
        <v>87</v>
      </c>
      <c r="AK8" s="85"/>
    </row>
    <row r="9" spans="2:37" ht="13.5" customHeight="1" thickBot="1">
      <c r="B9" s="15" t="s">
        <v>5</v>
      </c>
      <c r="C9" s="14" t="s">
        <v>279</v>
      </c>
      <c r="D9" s="133" t="s">
        <v>34</v>
      </c>
      <c r="E9" s="134"/>
      <c r="F9" s="134"/>
      <c r="O9" s="98" t="s">
        <v>70</v>
      </c>
      <c r="P9" s="85" t="s">
        <v>277</v>
      </c>
      <c r="R9" s="98" t="s">
        <v>70</v>
      </c>
      <c r="S9" s="85" t="s">
        <v>277</v>
      </c>
      <c r="U9" s="99" t="s">
        <v>70</v>
      </c>
      <c r="V9" s="85" t="s">
        <v>277</v>
      </c>
      <c r="X9" s="99" t="s">
        <v>70</v>
      </c>
      <c r="Y9" s="85" t="s">
        <v>277</v>
      </c>
      <c r="AA9" s="103" t="s">
        <v>70</v>
      </c>
      <c r="AB9" s="85" t="s">
        <v>277</v>
      </c>
      <c r="AD9" s="103" t="s">
        <v>70</v>
      </c>
      <c r="AE9" s="85" t="s">
        <v>277</v>
      </c>
      <c r="AG9" s="111" t="s">
        <v>70</v>
      </c>
      <c r="AH9" s="85" t="s">
        <v>277</v>
      </c>
      <c r="AJ9" s="111" t="s">
        <v>70</v>
      </c>
      <c r="AK9" s="85" t="s">
        <v>277</v>
      </c>
    </row>
    <row r="10" spans="2:37" ht="13.5" thickBot="1">
      <c r="B10" s="15" t="s">
        <v>82</v>
      </c>
      <c r="C10" s="28" t="s">
        <v>737</v>
      </c>
      <c r="O10" s="141" t="s">
        <v>50</v>
      </c>
      <c r="P10" s="142">
        <v>150</v>
      </c>
      <c r="R10" s="141" t="s">
        <v>50</v>
      </c>
      <c r="S10" s="142">
        <v>150</v>
      </c>
      <c r="U10" s="141" t="s">
        <v>50</v>
      </c>
      <c r="V10" s="142">
        <v>479</v>
      </c>
      <c r="X10" s="141" t="s">
        <v>50</v>
      </c>
      <c r="Y10" s="142">
        <v>365</v>
      </c>
      <c r="AA10" s="141" t="s">
        <v>50</v>
      </c>
      <c r="AB10" s="142">
        <v>487</v>
      </c>
      <c r="AD10" s="141" t="s">
        <v>50</v>
      </c>
      <c r="AE10" s="142">
        <v>582</v>
      </c>
      <c r="AG10" s="141" t="s">
        <v>50</v>
      </c>
      <c r="AH10" s="142">
        <v>150</v>
      </c>
      <c r="AJ10" s="141" t="s">
        <v>50</v>
      </c>
      <c r="AK10" s="142">
        <v>559</v>
      </c>
    </row>
    <row r="11" spans="2:37" ht="15.75">
      <c r="B11" s="6"/>
      <c r="C11" s="6"/>
      <c r="O11" s="143" t="s">
        <v>55</v>
      </c>
      <c r="P11" s="144">
        <v>120</v>
      </c>
      <c r="R11" s="143" t="s">
        <v>55</v>
      </c>
      <c r="S11" s="144">
        <v>115</v>
      </c>
      <c r="U11" s="143" t="s">
        <v>55</v>
      </c>
      <c r="V11" s="144">
        <v>433</v>
      </c>
      <c r="X11" s="143" t="s">
        <v>53</v>
      </c>
      <c r="Y11" s="144">
        <v>646</v>
      </c>
      <c r="AA11" s="143" t="s">
        <v>53</v>
      </c>
      <c r="AB11" s="144">
        <v>181</v>
      </c>
      <c r="AD11" s="143" t="s">
        <v>53</v>
      </c>
      <c r="AE11" s="144">
        <v>345</v>
      </c>
      <c r="AG11" s="143" t="s">
        <v>55</v>
      </c>
      <c r="AH11" s="144">
        <v>130</v>
      </c>
      <c r="AJ11" s="143" t="s">
        <v>53</v>
      </c>
      <c r="AK11" s="144">
        <v>130</v>
      </c>
    </row>
    <row r="12" spans="2:37" ht="13.5">
      <c r="B12" s="135" t="s">
        <v>33</v>
      </c>
      <c r="C12" s="136"/>
      <c r="D12" s="136"/>
      <c r="E12" s="136"/>
      <c r="F12" s="134"/>
      <c r="G12" s="27"/>
      <c r="H12" s="27"/>
      <c r="I12" s="27"/>
      <c r="J12" s="27"/>
      <c r="K12" s="27"/>
      <c r="L12" s="27"/>
      <c r="O12" s="143" t="s">
        <v>570</v>
      </c>
      <c r="P12" s="144">
        <v>265</v>
      </c>
      <c r="R12" s="143" t="s">
        <v>51</v>
      </c>
      <c r="S12" s="144">
        <v>125</v>
      </c>
      <c r="U12" s="143" t="s">
        <v>51</v>
      </c>
      <c r="V12" s="144">
        <v>194</v>
      </c>
      <c r="X12" s="143" t="s">
        <v>55</v>
      </c>
      <c r="Y12" s="144">
        <v>275</v>
      </c>
      <c r="AA12" s="143" t="s">
        <v>55</v>
      </c>
      <c r="AB12" s="144">
        <v>453</v>
      </c>
      <c r="AD12" s="143" t="s">
        <v>55</v>
      </c>
      <c r="AE12" s="144">
        <v>489</v>
      </c>
      <c r="AG12" s="143" t="s">
        <v>51</v>
      </c>
      <c r="AH12" s="144">
        <v>140</v>
      </c>
      <c r="AJ12" s="143" t="s">
        <v>55</v>
      </c>
      <c r="AK12" s="144">
        <v>415</v>
      </c>
    </row>
    <row r="13" spans="2:37">
      <c r="O13" s="143" t="s">
        <v>563</v>
      </c>
      <c r="P13" s="144">
        <v>130</v>
      </c>
      <c r="R13" s="143" t="s">
        <v>573</v>
      </c>
      <c r="S13" s="144">
        <v>140</v>
      </c>
      <c r="U13" s="143" t="s">
        <v>573</v>
      </c>
      <c r="V13" s="144">
        <v>140</v>
      </c>
      <c r="X13" s="143" t="s">
        <v>573</v>
      </c>
      <c r="Y13" s="144">
        <v>466</v>
      </c>
      <c r="AA13" s="143" t="s">
        <v>51</v>
      </c>
      <c r="AB13" s="144">
        <v>302</v>
      </c>
      <c r="AD13" s="143" t="s">
        <v>51</v>
      </c>
      <c r="AE13" s="144">
        <v>215</v>
      </c>
      <c r="AG13" s="143" t="s">
        <v>563</v>
      </c>
      <c r="AH13" s="144">
        <v>235</v>
      </c>
      <c r="AJ13" s="143" t="s">
        <v>573</v>
      </c>
      <c r="AK13" s="144">
        <v>348</v>
      </c>
    </row>
    <row r="14" spans="2:37">
      <c r="D14" s="132" t="s">
        <v>43</v>
      </c>
      <c r="E14" s="132"/>
      <c r="F14" s="132" t="s">
        <v>44</v>
      </c>
      <c r="G14" s="132"/>
      <c r="H14" s="132" t="s">
        <v>45</v>
      </c>
      <c r="I14" s="132"/>
      <c r="J14" s="132" t="s">
        <v>46</v>
      </c>
      <c r="K14" s="132"/>
      <c r="O14" s="86" t="s">
        <v>84</v>
      </c>
      <c r="P14" s="87">
        <v>665</v>
      </c>
      <c r="R14" s="143" t="s">
        <v>355</v>
      </c>
      <c r="S14" s="144">
        <v>130</v>
      </c>
      <c r="U14" s="143" t="s">
        <v>563</v>
      </c>
      <c r="V14" s="144">
        <v>228</v>
      </c>
      <c r="X14" s="143" t="s">
        <v>51</v>
      </c>
      <c r="Y14" s="144">
        <v>312</v>
      </c>
      <c r="AA14" s="143" t="s">
        <v>627</v>
      </c>
      <c r="AB14" s="144">
        <v>380</v>
      </c>
      <c r="AD14" s="143" t="s">
        <v>563</v>
      </c>
      <c r="AE14" s="144">
        <v>337</v>
      </c>
      <c r="AG14" s="143" t="s">
        <v>736</v>
      </c>
      <c r="AH14" s="144">
        <v>125</v>
      </c>
      <c r="AJ14" s="143" t="s">
        <v>355</v>
      </c>
      <c r="AK14" s="144">
        <v>196</v>
      </c>
    </row>
    <row r="15" spans="2:37">
      <c r="B15" s="2" t="s">
        <v>7</v>
      </c>
      <c r="C15" s="2" t="s">
        <v>35</v>
      </c>
      <c r="D15" s="25" t="s">
        <v>47</v>
      </c>
      <c r="E15" s="25" t="s">
        <v>48</v>
      </c>
      <c r="F15" s="26" t="s">
        <v>47</v>
      </c>
      <c r="G15" s="25" t="s">
        <v>48</v>
      </c>
      <c r="H15" s="25" t="s">
        <v>47</v>
      </c>
      <c r="I15" s="25" t="s">
        <v>48</v>
      </c>
      <c r="J15" s="25" t="s">
        <v>47</v>
      </c>
      <c r="K15" s="25" t="s">
        <v>48</v>
      </c>
      <c r="L15" s="7" t="s">
        <v>49</v>
      </c>
      <c r="R15" s="143" t="s">
        <v>563</v>
      </c>
      <c r="S15" s="144">
        <v>108</v>
      </c>
      <c r="U15" s="143" t="s">
        <v>355</v>
      </c>
      <c r="V15" s="144">
        <v>120</v>
      </c>
      <c r="X15" s="143" t="s">
        <v>570</v>
      </c>
      <c r="Y15" s="144">
        <v>603</v>
      </c>
      <c r="AA15" s="143" t="s">
        <v>580</v>
      </c>
      <c r="AB15" s="144">
        <v>417</v>
      </c>
      <c r="AD15" s="143" t="s">
        <v>627</v>
      </c>
      <c r="AE15" s="144">
        <v>306</v>
      </c>
      <c r="AG15" s="86" t="s">
        <v>84</v>
      </c>
      <c r="AH15" s="87">
        <v>780</v>
      </c>
      <c r="AJ15" s="143" t="s">
        <v>580</v>
      </c>
      <c r="AK15" s="144">
        <v>366</v>
      </c>
    </row>
    <row r="16" spans="2:37">
      <c r="R16" s="143" t="s">
        <v>570</v>
      </c>
      <c r="S16" s="144">
        <v>110</v>
      </c>
      <c r="U16" s="143" t="s">
        <v>570</v>
      </c>
      <c r="V16" s="144">
        <v>104</v>
      </c>
      <c r="X16" s="143" t="s">
        <v>563</v>
      </c>
      <c r="Y16" s="144">
        <v>80</v>
      </c>
      <c r="AA16" s="143" t="s">
        <v>563</v>
      </c>
      <c r="AB16" s="144">
        <v>178</v>
      </c>
      <c r="AD16" s="143" t="s">
        <v>573</v>
      </c>
      <c r="AE16" s="144">
        <v>369</v>
      </c>
      <c r="AJ16" s="143" t="s">
        <v>570</v>
      </c>
      <c r="AK16" s="144">
        <v>80</v>
      </c>
    </row>
    <row r="17" spans="2:37" ht="12.75" customHeight="1">
      <c r="B17" s="3">
        <v>1</v>
      </c>
      <c r="C17" s="113" t="s">
        <v>50</v>
      </c>
      <c r="D17" s="18">
        <v>150</v>
      </c>
      <c r="E17" s="18">
        <v>150</v>
      </c>
      <c r="F17" s="3">
        <v>479</v>
      </c>
      <c r="G17" s="3">
        <v>365</v>
      </c>
      <c r="H17" s="3">
        <v>487</v>
      </c>
      <c r="I17" s="3">
        <v>582</v>
      </c>
      <c r="J17" s="3">
        <v>150</v>
      </c>
      <c r="K17" s="3">
        <v>559</v>
      </c>
      <c r="L17" s="19">
        <f>SUM(D17:K17)</f>
        <v>2922</v>
      </c>
      <c r="R17" s="143" t="s">
        <v>580</v>
      </c>
      <c r="S17" s="144">
        <v>120</v>
      </c>
      <c r="U17" s="86" t="s">
        <v>84</v>
      </c>
      <c r="V17" s="87">
        <v>1698</v>
      </c>
      <c r="X17" s="143" t="s">
        <v>580</v>
      </c>
      <c r="Y17" s="144">
        <v>96</v>
      </c>
      <c r="AA17" s="143" t="s">
        <v>355</v>
      </c>
      <c r="AB17" s="144">
        <v>78</v>
      </c>
      <c r="AD17" s="143" t="s">
        <v>570</v>
      </c>
      <c r="AE17" s="144">
        <v>271</v>
      </c>
      <c r="AJ17" s="143" t="s">
        <v>168</v>
      </c>
      <c r="AK17" s="144">
        <v>206</v>
      </c>
    </row>
    <row r="18" spans="2:37" ht="12.75" customHeight="1">
      <c r="B18" s="8">
        <v>2</v>
      </c>
      <c r="C18" s="113" t="s">
        <v>55</v>
      </c>
      <c r="D18" s="18">
        <v>120</v>
      </c>
      <c r="E18" s="18">
        <v>115</v>
      </c>
      <c r="F18" s="3">
        <v>433</v>
      </c>
      <c r="G18" s="3">
        <v>275</v>
      </c>
      <c r="H18" s="3">
        <v>453</v>
      </c>
      <c r="I18" s="3">
        <v>489</v>
      </c>
      <c r="J18" s="3">
        <v>130</v>
      </c>
      <c r="K18" s="3">
        <v>415</v>
      </c>
      <c r="L18" s="19">
        <f>SUM(D18:K18)</f>
        <v>2430</v>
      </c>
      <c r="R18" s="86" t="s">
        <v>84</v>
      </c>
      <c r="S18" s="87">
        <v>998</v>
      </c>
      <c r="X18" s="143" t="s">
        <v>355</v>
      </c>
      <c r="Y18" s="144">
        <v>77</v>
      </c>
      <c r="AA18" s="143" t="s">
        <v>570</v>
      </c>
      <c r="AB18" s="144">
        <v>74</v>
      </c>
      <c r="AD18" s="143" t="s">
        <v>355</v>
      </c>
      <c r="AE18" s="144">
        <v>71</v>
      </c>
      <c r="AJ18" s="86" t="s">
        <v>84</v>
      </c>
      <c r="AK18" s="87">
        <v>2300</v>
      </c>
    </row>
    <row r="19" spans="2:37" ht="13.5" customHeight="1">
      <c r="B19" s="3">
        <v>3</v>
      </c>
      <c r="C19" s="113" t="s">
        <v>52</v>
      </c>
      <c r="D19" s="18"/>
      <c r="E19" s="18">
        <v>140</v>
      </c>
      <c r="F19" s="3">
        <v>140</v>
      </c>
      <c r="G19" s="3">
        <v>466</v>
      </c>
      <c r="H19" s="3">
        <v>130</v>
      </c>
      <c r="I19" s="3">
        <v>369</v>
      </c>
      <c r="J19" s="3"/>
      <c r="K19" s="3">
        <v>348</v>
      </c>
      <c r="L19" s="19">
        <f>SUM(D19:K19)</f>
        <v>1593</v>
      </c>
      <c r="X19" s="143" t="s">
        <v>168</v>
      </c>
      <c r="Y19" s="144">
        <v>115</v>
      </c>
      <c r="AA19" s="143" t="s">
        <v>573</v>
      </c>
      <c r="AB19" s="144">
        <v>130</v>
      </c>
      <c r="AD19" s="143" t="s">
        <v>168</v>
      </c>
      <c r="AE19" s="144">
        <v>280</v>
      </c>
    </row>
    <row r="20" spans="2:37" ht="12.75" customHeight="1">
      <c r="B20" s="8">
        <v>4</v>
      </c>
      <c r="C20" s="113" t="s">
        <v>353</v>
      </c>
      <c r="D20" s="18">
        <v>265</v>
      </c>
      <c r="E20" s="18">
        <v>110</v>
      </c>
      <c r="F20" s="3">
        <v>104</v>
      </c>
      <c r="G20" s="3">
        <v>603</v>
      </c>
      <c r="H20" s="3">
        <v>74</v>
      </c>
      <c r="I20" s="3">
        <v>271</v>
      </c>
      <c r="J20" s="3"/>
      <c r="K20" s="3">
        <v>80</v>
      </c>
      <c r="L20" s="19">
        <f>SUM(D20:K20)</f>
        <v>1507</v>
      </c>
      <c r="X20" s="86" t="s">
        <v>84</v>
      </c>
      <c r="Y20" s="87">
        <v>3035</v>
      </c>
      <c r="AA20" s="86" t="s">
        <v>84</v>
      </c>
      <c r="AB20" s="87">
        <v>2680</v>
      </c>
      <c r="AD20" s="86" t="s">
        <v>84</v>
      </c>
      <c r="AE20" s="87">
        <v>3265</v>
      </c>
    </row>
    <row r="21" spans="2:37" ht="12.75" customHeight="1">
      <c r="B21" s="3">
        <v>5</v>
      </c>
      <c r="C21" s="113" t="s">
        <v>564</v>
      </c>
      <c r="D21" s="18"/>
      <c r="E21" s="18"/>
      <c r="F21" s="3"/>
      <c r="G21" s="3">
        <v>646</v>
      </c>
      <c r="H21" s="3">
        <v>181</v>
      </c>
      <c r="I21" s="3">
        <v>345</v>
      </c>
      <c r="J21" s="3"/>
      <c r="K21" s="3">
        <v>130</v>
      </c>
      <c r="L21" s="19">
        <f>SUM(D21:K21)</f>
        <v>1302</v>
      </c>
    </row>
    <row r="22" spans="2:37" ht="13.5" customHeight="1">
      <c r="B22" s="8">
        <v>6</v>
      </c>
      <c r="C22" s="4" t="s">
        <v>563</v>
      </c>
      <c r="D22" s="18">
        <v>130</v>
      </c>
      <c r="E22" s="18">
        <v>108</v>
      </c>
      <c r="F22" s="3">
        <v>228</v>
      </c>
      <c r="G22" s="3">
        <v>80</v>
      </c>
      <c r="H22" s="3">
        <v>178</v>
      </c>
      <c r="I22" s="3">
        <v>337</v>
      </c>
      <c r="J22" s="3">
        <v>235</v>
      </c>
      <c r="K22" s="3"/>
      <c r="L22" s="19">
        <f>SUM(D22:K22)</f>
        <v>1296</v>
      </c>
    </row>
    <row r="23" spans="2:37" ht="12.75" customHeight="1">
      <c r="B23" s="3">
        <v>7</v>
      </c>
      <c r="C23" s="113" t="s">
        <v>566</v>
      </c>
      <c r="D23" s="18"/>
      <c r="E23" s="18">
        <v>125</v>
      </c>
      <c r="F23" s="3">
        <v>194</v>
      </c>
      <c r="G23" s="3">
        <v>312</v>
      </c>
      <c r="H23" s="3">
        <v>302</v>
      </c>
      <c r="I23" s="3">
        <v>215</v>
      </c>
      <c r="J23" s="3">
        <v>140</v>
      </c>
      <c r="K23" s="3"/>
      <c r="L23" s="19">
        <f>SUM(D23:K23)</f>
        <v>1288</v>
      </c>
    </row>
    <row r="24" spans="2:37" s="11" customFormat="1" ht="12.75" customHeight="1">
      <c r="B24" s="8">
        <v>8</v>
      </c>
      <c r="C24" s="113" t="s">
        <v>56</v>
      </c>
      <c r="D24" s="18"/>
      <c r="E24" s="18">
        <v>120</v>
      </c>
      <c r="F24" s="3"/>
      <c r="G24" s="3">
        <v>96</v>
      </c>
      <c r="H24" s="3">
        <v>417</v>
      </c>
      <c r="I24" s="3"/>
      <c r="J24" s="3"/>
      <c r="K24" s="3">
        <v>366</v>
      </c>
      <c r="L24" s="19">
        <f>SUM(D24:K24)</f>
        <v>999</v>
      </c>
    </row>
    <row r="25" spans="2:37" s="11" customFormat="1" ht="12.75" customHeight="1">
      <c r="B25" s="3">
        <v>9</v>
      </c>
      <c r="C25" s="113" t="s">
        <v>565</v>
      </c>
      <c r="D25" s="18"/>
      <c r="E25" s="3"/>
      <c r="F25" s="3"/>
      <c r="G25" s="3"/>
      <c r="H25" s="3">
        <v>380</v>
      </c>
      <c r="I25" s="3">
        <v>306</v>
      </c>
      <c r="J25" s="3"/>
      <c r="K25" s="3"/>
      <c r="L25" s="19">
        <f>SUM(D25:K25)</f>
        <v>686</v>
      </c>
    </row>
    <row r="26" spans="2:37" s="11" customFormat="1" ht="13.5" customHeight="1">
      <c r="B26" s="8">
        <v>10</v>
      </c>
      <c r="C26" s="113" t="s">
        <v>355</v>
      </c>
      <c r="D26" s="18"/>
      <c r="E26" s="18">
        <v>130</v>
      </c>
      <c r="F26" s="3">
        <v>120</v>
      </c>
      <c r="G26" s="3">
        <v>77</v>
      </c>
      <c r="H26" s="3">
        <v>78</v>
      </c>
      <c r="I26" s="3">
        <v>71</v>
      </c>
      <c r="J26" s="3"/>
      <c r="K26" s="3">
        <v>196</v>
      </c>
      <c r="L26" s="19">
        <f>SUM(D26:K26)</f>
        <v>672</v>
      </c>
    </row>
    <row r="27" spans="2:37" s="11" customFormat="1" ht="13.5" customHeight="1">
      <c r="B27" s="3">
        <v>11</v>
      </c>
      <c r="C27" s="4" t="s">
        <v>168</v>
      </c>
      <c r="D27" s="18"/>
      <c r="E27" s="18"/>
      <c r="F27" s="3"/>
      <c r="G27" s="3">
        <v>115</v>
      </c>
      <c r="H27" s="3"/>
      <c r="I27" s="3">
        <v>280</v>
      </c>
      <c r="J27" s="3"/>
      <c r="K27" s="3">
        <v>206</v>
      </c>
      <c r="L27" s="19">
        <f>SUM(D27:K27)</f>
        <v>601</v>
      </c>
    </row>
    <row r="28" spans="2:37" s="11" customFormat="1" ht="13.5" customHeight="1">
      <c r="B28" s="8">
        <v>12</v>
      </c>
      <c r="C28" s="4" t="s">
        <v>736</v>
      </c>
      <c r="D28" s="18"/>
      <c r="E28" s="18"/>
      <c r="F28" s="3"/>
      <c r="G28" s="3"/>
      <c r="H28" s="3"/>
      <c r="I28" s="3"/>
      <c r="J28" s="3"/>
      <c r="K28" s="3">
        <v>125</v>
      </c>
      <c r="L28" s="19">
        <f>SUM(D28:K28)</f>
        <v>125</v>
      </c>
    </row>
    <row r="29" spans="2:37" s="11" customFormat="1" ht="13.5" customHeight="1">
      <c r="B29" s="3"/>
      <c r="C29" s="113"/>
      <c r="D29" s="18"/>
      <c r="E29" s="18"/>
      <c r="F29" s="3"/>
      <c r="G29" s="3"/>
      <c r="H29" s="3"/>
      <c r="I29" s="3"/>
      <c r="J29" s="3"/>
      <c r="K29" s="3"/>
      <c r="L29" s="19">
        <f>SUM(D29:K29)</f>
        <v>0</v>
      </c>
    </row>
    <row r="30" spans="2:37" s="11" customFormat="1" ht="13.5" customHeight="1">
      <c r="B30" s="104"/>
      <c r="C30" s="146"/>
      <c r="D30" s="18"/>
      <c r="E30" s="18"/>
      <c r="F30" s="3"/>
      <c r="G30" s="3"/>
      <c r="H30" s="3"/>
      <c r="I30" s="3"/>
      <c r="J30" s="3"/>
      <c r="K30" s="3"/>
      <c r="L30" s="19">
        <f>SUM(D30:K30)</f>
        <v>0</v>
      </c>
    </row>
    <row r="31" spans="2:37" s="11" customFormat="1" ht="13.5" customHeight="1">
      <c r="B31" s="104"/>
      <c r="C31" s="113"/>
      <c r="D31" s="18"/>
      <c r="E31" s="18"/>
      <c r="F31" s="3"/>
      <c r="G31" s="3"/>
      <c r="H31" s="3"/>
      <c r="I31" s="3"/>
      <c r="J31" s="3"/>
      <c r="K31" s="3"/>
      <c r="L31" s="19">
        <f>SUM(D31:K31)</f>
        <v>0</v>
      </c>
    </row>
    <row r="32" spans="2:37" s="11" customFormat="1" ht="12.75" customHeight="1">
      <c r="B32" s="8"/>
      <c r="C32" s="113"/>
      <c r="D32" s="18"/>
      <c r="E32" s="18"/>
      <c r="F32" s="3"/>
      <c r="G32" s="3"/>
      <c r="H32" s="3"/>
      <c r="I32" s="3"/>
      <c r="J32" s="3"/>
      <c r="K32" s="3"/>
      <c r="L32" s="19">
        <f>SUM(D32:K32)</f>
        <v>0</v>
      </c>
    </row>
    <row r="33" spans="2:12" s="11" customFormat="1" ht="12.75" customHeight="1">
      <c r="B33" s="3"/>
      <c r="C33" s="113"/>
      <c r="D33" s="5"/>
      <c r="E33" s="18"/>
      <c r="F33" s="3"/>
      <c r="G33" s="3"/>
      <c r="H33" s="3"/>
      <c r="I33" s="3"/>
      <c r="J33" s="3"/>
      <c r="K33" s="3"/>
      <c r="L33" s="19">
        <f>SUM(D33:K33)</f>
        <v>0</v>
      </c>
    </row>
    <row r="34" spans="2:12" s="11" customFormat="1" ht="13.5" customHeight="1">
      <c r="B34" s="10"/>
      <c r="C34" s="10"/>
      <c r="D34" s="12"/>
      <c r="E34" s="10"/>
    </row>
    <row r="35" spans="2:12" s="11" customFormat="1" ht="12.75" customHeight="1">
      <c r="B35" s="10"/>
      <c r="C35" s="10"/>
      <c r="D35" s="12"/>
      <c r="E35" s="10"/>
    </row>
    <row r="36" spans="2:12" s="11" customFormat="1" ht="12.75" customHeight="1">
      <c r="B36" s="17"/>
      <c r="C36" s="10"/>
      <c r="D36" s="12"/>
      <c r="E36" s="10"/>
    </row>
    <row r="37" spans="2:12" s="11" customFormat="1" ht="13.5" customHeight="1">
      <c r="B37" s="7" t="s">
        <v>49</v>
      </c>
      <c r="C37" s="2"/>
      <c r="D37" s="101">
        <f>SUM(D17:D33)</f>
        <v>665</v>
      </c>
      <c r="E37" s="101">
        <f t="shared" ref="E37:K37" si="0">SUM(E17:E34)</f>
        <v>998</v>
      </c>
      <c r="F37" s="100">
        <f t="shared" si="0"/>
        <v>1698</v>
      </c>
      <c r="G37" s="100">
        <f t="shared" si="0"/>
        <v>3035</v>
      </c>
      <c r="H37" s="102">
        <f t="shared" si="0"/>
        <v>2680</v>
      </c>
      <c r="I37" s="102">
        <f t="shared" si="0"/>
        <v>3265</v>
      </c>
      <c r="J37" s="112">
        <f t="shared" si="0"/>
        <v>655</v>
      </c>
      <c r="K37" s="112">
        <f t="shared" si="0"/>
        <v>2425</v>
      </c>
      <c r="L37" s="97"/>
    </row>
    <row r="38" spans="2:12" s="11" customFormat="1" ht="12.75" customHeight="1">
      <c r="B38" s="17"/>
      <c r="C38" s="10"/>
      <c r="D38" s="12" t="str">
        <f>IF(D37=GETPIVOTDATA("PONT.",$O$8),"OK","ERRO")</f>
        <v>OK</v>
      </c>
      <c r="E38" s="12" t="str">
        <f>IF(E37=GETPIVOTDATA("PONT.",$R$8),"OK","ERRO")</f>
        <v>OK</v>
      </c>
      <c r="F38" s="12" t="str">
        <f>IF(F37=GETPIVOTDATA("PONT.",$U$8),"OK","ERRO")</f>
        <v>OK</v>
      </c>
      <c r="G38" s="12" t="str">
        <f>IF(G37=GETPIVOTDATA("PONT.",$X$8),"OK","ERRO")</f>
        <v>OK</v>
      </c>
      <c r="H38" s="12" t="str">
        <f>IF(H37=GETPIVOTDATA("PONT.",$AA$8),"OK","ERRO")</f>
        <v>OK</v>
      </c>
      <c r="I38" s="12" t="str">
        <f>IF(I37=GETPIVOTDATA("PONT.",$AD$8),"OK","ERRO")</f>
        <v>OK</v>
      </c>
      <c r="J38" s="12" t="str">
        <f>IF(J37=GETPIVOTDATA("PONT.",$AG$8),"OK","ERRO")</f>
        <v>ERRO</v>
      </c>
      <c r="K38" s="12" t="str">
        <f>IF(K37=GETPIVOTDATA("PONT.",$AJ$8),"OK","ERRO")</f>
        <v>ERRO</v>
      </c>
      <c r="L38" s="12"/>
    </row>
    <row r="39" spans="2:12" s="11" customFormat="1" ht="12.75" customHeight="1">
      <c r="B39" s="17"/>
      <c r="C39" s="10"/>
      <c r="D39" s="12"/>
      <c r="E39" s="10"/>
    </row>
    <row r="40" spans="2:12" s="11" customFormat="1" ht="13.5" customHeight="1">
      <c r="B40" s="10"/>
      <c r="C40" s="141" t="s">
        <v>50</v>
      </c>
      <c r="D40" s="142">
        <v>150</v>
      </c>
      <c r="E40" s="10"/>
    </row>
    <row r="41" spans="2:12" s="11" customFormat="1" ht="12.75" customHeight="1">
      <c r="B41" s="10"/>
      <c r="C41" s="143" t="s">
        <v>55</v>
      </c>
      <c r="D41" s="144">
        <v>130</v>
      </c>
      <c r="E41" s="10"/>
    </row>
    <row r="42" spans="2:12" s="11" customFormat="1" ht="12.75" customHeight="1">
      <c r="B42" s="10"/>
      <c r="C42" s="143" t="s">
        <v>51</v>
      </c>
      <c r="D42" s="144">
        <v>140</v>
      </c>
      <c r="E42" s="10"/>
    </row>
    <row r="43" spans="2:12" s="11" customFormat="1" ht="13.5" customHeight="1">
      <c r="B43" s="10"/>
      <c r="C43" s="143" t="s">
        <v>563</v>
      </c>
      <c r="D43" s="144">
        <v>235</v>
      </c>
      <c r="E43" s="10"/>
    </row>
    <row r="44" spans="2:12" s="11" customFormat="1" ht="12.75" customHeight="1">
      <c r="B44" s="10"/>
      <c r="C44" s="143" t="s">
        <v>736</v>
      </c>
      <c r="D44" s="144">
        <v>125</v>
      </c>
      <c r="E44" s="10"/>
    </row>
    <row r="45" spans="2:12" s="11" customFormat="1" ht="12.75" customHeight="1">
      <c r="B45" s="10"/>
      <c r="C45" s="143"/>
      <c r="D45" s="144"/>
      <c r="E45" s="10"/>
    </row>
    <row r="46" spans="2:12" s="11" customFormat="1" ht="13.5" customHeight="1">
      <c r="B46" s="17"/>
      <c r="C46" s="143"/>
      <c r="D46" s="144"/>
      <c r="E46" s="10"/>
    </row>
    <row r="47" spans="2:12" s="11" customFormat="1" ht="12.75" customHeight="1">
      <c r="B47" s="17"/>
      <c r="C47" s="143"/>
      <c r="D47" s="144"/>
      <c r="E47" s="10"/>
    </row>
    <row r="48" spans="2:12" s="11" customFormat="1" ht="12.75" customHeight="1">
      <c r="B48" s="17"/>
      <c r="C48" s="143"/>
      <c r="D48" s="144"/>
      <c r="E48" s="10"/>
    </row>
    <row r="49" spans="2:5" s="11" customFormat="1" ht="13.5" customHeight="1">
      <c r="B49" s="17"/>
      <c r="C49" s="143"/>
      <c r="D49" s="144"/>
      <c r="E49" s="10"/>
    </row>
    <row r="50" spans="2:5" s="11" customFormat="1" ht="12.75" customHeight="1">
      <c r="B50" s="17"/>
      <c r="C50" s="143"/>
      <c r="D50" s="144"/>
      <c r="E50" s="10"/>
    </row>
    <row r="51" spans="2:5" s="11" customFormat="1" ht="12.75" customHeight="1">
      <c r="B51" s="17"/>
      <c r="C51" s="143"/>
      <c r="D51" s="144"/>
      <c r="E51" s="10"/>
    </row>
    <row r="52" spans="2:5" s="11" customFormat="1" ht="13.5" customHeight="1">
      <c r="B52" s="17"/>
      <c r="C52" s="143"/>
      <c r="D52" s="144"/>
      <c r="E52" s="10"/>
    </row>
    <row r="53" spans="2:5" s="11" customFormat="1" ht="12.75" customHeight="1">
      <c r="B53" s="17"/>
      <c r="C53" s="10"/>
      <c r="D53" s="12"/>
      <c r="E53" s="10"/>
    </row>
    <row r="54" spans="2:5" s="11" customFormat="1" ht="12.75" customHeight="1">
      <c r="B54" s="17"/>
      <c r="C54" s="10"/>
      <c r="D54" s="12"/>
      <c r="E54" s="10"/>
    </row>
    <row r="55" spans="2:5" s="11" customFormat="1" ht="13.5" customHeight="1">
      <c r="B55" s="17"/>
      <c r="C55" s="10"/>
      <c r="D55" s="12"/>
      <c r="E55" s="10"/>
    </row>
    <row r="56" spans="2:5" s="11" customFormat="1" ht="12.75" customHeight="1">
      <c r="B56" s="17"/>
      <c r="C56" s="10"/>
      <c r="D56" s="12"/>
      <c r="E56" s="10"/>
    </row>
    <row r="57" spans="2:5" s="11" customFormat="1" ht="12.75" customHeight="1">
      <c r="B57" s="10"/>
      <c r="C57" s="10"/>
      <c r="D57" s="12"/>
      <c r="E57" s="10"/>
    </row>
    <row r="58" spans="2:5" s="11" customFormat="1" ht="13.5" customHeight="1">
      <c r="B58" s="10"/>
      <c r="C58" s="10"/>
      <c r="D58" s="12"/>
      <c r="E58" s="10"/>
    </row>
    <row r="59" spans="2:5" s="11" customFormat="1" ht="12.75" customHeight="1">
      <c r="B59" s="10"/>
      <c r="C59" s="10"/>
      <c r="D59" s="12"/>
      <c r="E59" s="10"/>
    </row>
    <row r="60" spans="2:5" s="11" customFormat="1" ht="12.75" customHeight="1">
      <c r="B60" s="10"/>
      <c r="C60" s="10"/>
      <c r="D60" s="12"/>
      <c r="E60" s="10"/>
    </row>
    <row r="61" spans="2:5" s="11" customFormat="1" ht="13.5" customHeight="1">
      <c r="B61" s="10"/>
      <c r="C61" s="10"/>
      <c r="D61" s="12"/>
      <c r="E61" s="10"/>
    </row>
    <row r="62" spans="2:5" s="11" customFormat="1">
      <c r="B62" s="10"/>
      <c r="C62" s="10"/>
      <c r="D62" s="12"/>
      <c r="E62" s="10"/>
    </row>
    <row r="63" spans="2:5" s="11" customFormat="1">
      <c r="B63" s="17"/>
      <c r="C63" s="10"/>
      <c r="D63" s="12"/>
      <c r="E63" s="10"/>
    </row>
    <row r="64" spans="2:5" s="11" customFormat="1">
      <c r="B64" s="17"/>
      <c r="C64" s="10"/>
      <c r="D64" s="12"/>
      <c r="E64" s="10"/>
    </row>
    <row r="65" spans="2:5" s="11" customFormat="1">
      <c r="B65" s="17"/>
      <c r="C65" s="10"/>
      <c r="D65" s="12"/>
      <c r="E65" s="10"/>
    </row>
    <row r="66" spans="2:5" s="11" customFormat="1">
      <c r="B66" s="10"/>
      <c r="C66" s="10"/>
      <c r="D66" s="12"/>
      <c r="E66" s="10"/>
    </row>
    <row r="67" spans="2:5" s="11" customFormat="1">
      <c r="B67" s="10"/>
      <c r="C67" s="10"/>
      <c r="D67" s="12"/>
      <c r="E67" s="10"/>
    </row>
    <row r="68" spans="2:5" s="11" customFormat="1">
      <c r="B68" s="10"/>
      <c r="C68" s="10"/>
      <c r="D68" s="12"/>
      <c r="E68" s="10"/>
    </row>
    <row r="69" spans="2:5" s="11" customFormat="1">
      <c r="B69" s="10"/>
      <c r="C69" s="10"/>
      <c r="D69" s="12"/>
      <c r="E69" s="10"/>
    </row>
    <row r="70" spans="2:5" s="11" customFormat="1">
      <c r="B70" s="10"/>
      <c r="C70" s="10"/>
      <c r="D70" s="12"/>
      <c r="E70" s="10"/>
    </row>
    <row r="71" spans="2:5" s="11" customFormat="1">
      <c r="B71" s="10"/>
      <c r="C71" s="10"/>
      <c r="D71" s="12"/>
      <c r="E71" s="10"/>
    </row>
    <row r="72" spans="2:5" s="11" customFormat="1">
      <c r="B72" s="17"/>
      <c r="C72" s="10"/>
      <c r="D72" s="12"/>
      <c r="E72" s="10"/>
    </row>
    <row r="73" spans="2:5" s="11" customFormat="1">
      <c r="B73" s="17"/>
      <c r="C73" s="10"/>
      <c r="D73" s="12"/>
      <c r="E73" s="10"/>
    </row>
    <row r="74" spans="2:5" s="11" customFormat="1">
      <c r="B74" s="17"/>
      <c r="C74" s="10"/>
      <c r="D74" s="12"/>
      <c r="E74" s="10"/>
    </row>
    <row r="75" spans="2:5" s="11" customFormat="1">
      <c r="B75" s="10"/>
      <c r="C75" s="10"/>
      <c r="D75" s="12"/>
      <c r="E75" s="10"/>
    </row>
    <row r="76" spans="2:5" s="11" customFormat="1">
      <c r="B76" s="10"/>
      <c r="C76" s="10"/>
      <c r="D76" s="12"/>
      <c r="E76" s="10"/>
    </row>
    <row r="77" spans="2:5" s="11" customFormat="1">
      <c r="B77" s="10"/>
      <c r="C77" s="10"/>
      <c r="D77" s="12"/>
      <c r="E77" s="10"/>
    </row>
    <row r="78" spans="2:5" s="11" customFormat="1">
      <c r="B78" s="10"/>
      <c r="C78" s="10"/>
      <c r="D78" s="12"/>
      <c r="E78" s="10"/>
    </row>
    <row r="79" spans="2:5" s="11" customFormat="1">
      <c r="B79" s="10"/>
      <c r="C79" s="10"/>
      <c r="D79" s="12"/>
      <c r="E79" s="10"/>
    </row>
    <row r="80" spans="2:5" s="11" customFormat="1">
      <c r="B80" s="10"/>
      <c r="C80" s="10"/>
      <c r="D80" s="12"/>
      <c r="E80" s="10"/>
    </row>
    <row r="81" spans="2:5" s="11" customFormat="1">
      <c r="B81" s="17"/>
      <c r="C81" s="10"/>
      <c r="D81" s="12"/>
      <c r="E81" s="10"/>
    </row>
    <row r="82" spans="2:5" s="11" customFormat="1">
      <c r="B82" s="17"/>
      <c r="C82" s="10"/>
      <c r="D82" s="12"/>
      <c r="E82" s="10"/>
    </row>
    <row r="83" spans="2:5" s="11" customFormat="1">
      <c r="B83" s="17"/>
      <c r="C83" s="10"/>
      <c r="D83" s="12"/>
      <c r="E83" s="10"/>
    </row>
    <row r="84" spans="2:5" s="11" customFormat="1">
      <c r="B84" s="17"/>
      <c r="C84" s="10"/>
      <c r="D84" s="12"/>
      <c r="E84" s="10"/>
    </row>
    <row r="85" spans="2:5" s="11" customFormat="1">
      <c r="B85" s="17"/>
      <c r="C85" s="10"/>
      <c r="D85" s="12"/>
      <c r="E85" s="10"/>
    </row>
    <row r="86" spans="2:5" s="11" customFormat="1">
      <c r="B86" s="17"/>
      <c r="C86" s="10"/>
      <c r="D86" s="12"/>
      <c r="E86" s="10"/>
    </row>
    <row r="87" spans="2:5" s="11" customFormat="1">
      <c r="B87" s="10"/>
      <c r="C87" s="10"/>
      <c r="D87" s="12"/>
      <c r="E87" s="10"/>
    </row>
    <row r="88" spans="2:5" s="11" customFormat="1">
      <c r="B88" s="10"/>
      <c r="C88" s="10"/>
      <c r="D88" s="12"/>
      <c r="E88" s="10"/>
    </row>
    <row r="89" spans="2:5" s="11" customFormat="1">
      <c r="B89" s="10"/>
      <c r="C89" s="10"/>
      <c r="D89" s="12"/>
      <c r="E89" s="10"/>
    </row>
    <row r="90" spans="2:5" s="11" customFormat="1">
      <c r="B90" s="10"/>
      <c r="C90" s="10"/>
      <c r="D90" s="12"/>
      <c r="E90" s="10"/>
    </row>
    <row r="91" spans="2:5" s="11" customFormat="1">
      <c r="B91" s="10"/>
      <c r="C91" s="10"/>
      <c r="D91" s="12"/>
      <c r="E91" s="10"/>
    </row>
    <row r="92" spans="2:5" s="11" customFormat="1">
      <c r="B92" s="10"/>
      <c r="C92" s="10"/>
      <c r="D92" s="12"/>
      <c r="E92" s="10"/>
    </row>
    <row r="93" spans="2:5" s="11" customFormat="1">
      <c r="B93" s="10"/>
      <c r="C93" s="10"/>
      <c r="D93" s="12"/>
      <c r="E93" s="10"/>
    </row>
    <row r="94" spans="2:5" s="11" customFormat="1">
      <c r="B94" s="10"/>
      <c r="C94" s="10"/>
      <c r="D94" s="12"/>
      <c r="E94" s="10"/>
    </row>
    <row r="95" spans="2:5" s="11" customFormat="1">
      <c r="B95" s="10"/>
      <c r="C95" s="10"/>
      <c r="D95" s="12"/>
      <c r="E95" s="10"/>
    </row>
    <row r="96" spans="2:5" s="11" customFormat="1">
      <c r="B96" s="10"/>
      <c r="C96" s="10"/>
      <c r="D96" s="12"/>
      <c r="E96" s="10"/>
    </row>
    <row r="97" spans="2:5" s="11" customFormat="1">
      <c r="B97" s="10"/>
      <c r="C97" s="10"/>
      <c r="D97" s="12"/>
      <c r="E97" s="10"/>
    </row>
    <row r="98" spans="2:5" s="11" customFormat="1">
      <c r="B98" s="17"/>
      <c r="C98" s="10"/>
      <c r="D98" s="12"/>
      <c r="E98" s="10"/>
    </row>
    <row r="99" spans="2:5" s="11" customFormat="1">
      <c r="B99" s="17"/>
      <c r="C99" s="10"/>
      <c r="D99" s="12"/>
      <c r="E99" s="10"/>
    </row>
    <row r="100" spans="2:5" s="11" customFormat="1">
      <c r="B100" s="17"/>
      <c r="C100" s="10"/>
      <c r="D100" s="12"/>
      <c r="E100" s="10"/>
    </row>
    <row r="101" spans="2:5" s="11" customFormat="1">
      <c r="B101" s="10"/>
      <c r="C101" s="10"/>
      <c r="D101" s="12"/>
      <c r="E101" s="10"/>
    </row>
    <row r="102" spans="2:5" s="11" customFormat="1">
      <c r="B102" s="10"/>
      <c r="C102" s="10"/>
      <c r="D102" s="12"/>
      <c r="E102" s="10"/>
    </row>
    <row r="103" spans="2:5" s="11" customFormat="1">
      <c r="B103" s="10"/>
      <c r="C103" s="10"/>
      <c r="D103" s="12"/>
      <c r="E103" s="10"/>
    </row>
    <row r="104" spans="2:5" s="11" customFormat="1">
      <c r="B104" s="10"/>
      <c r="C104" s="10"/>
      <c r="D104" s="12"/>
      <c r="E104" s="10"/>
    </row>
    <row r="105" spans="2:5" s="11" customFormat="1">
      <c r="B105" s="10"/>
      <c r="C105" s="10"/>
      <c r="D105" s="12"/>
      <c r="E105" s="10"/>
    </row>
    <row r="106" spans="2:5" s="11" customFormat="1">
      <c r="B106" s="10"/>
      <c r="C106" s="10"/>
      <c r="D106" s="12"/>
      <c r="E106" s="10"/>
    </row>
    <row r="107" spans="2:5" s="11" customFormat="1">
      <c r="B107" s="17"/>
      <c r="C107" s="10"/>
      <c r="D107" s="12"/>
      <c r="E107" s="10"/>
    </row>
    <row r="108" spans="2:5" s="11" customFormat="1">
      <c r="B108" s="17"/>
      <c r="C108" s="10"/>
      <c r="D108" s="12"/>
      <c r="E108" s="10"/>
    </row>
    <row r="109" spans="2:5" s="11" customFormat="1">
      <c r="B109" s="17"/>
      <c r="C109" s="10"/>
      <c r="D109" s="12"/>
      <c r="E109" s="10"/>
    </row>
    <row r="110" spans="2:5" s="11" customFormat="1">
      <c r="B110" s="17"/>
      <c r="C110" s="10"/>
      <c r="D110" s="12"/>
      <c r="E110" s="10"/>
    </row>
    <row r="111" spans="2:5" s="11" customFormat="1">
      <c r="B111" s="10"/>
      <c r="C111" s="10"/>
      <c r="D111" s="12"/>
      <c r="E111" s="10"/>
    </row>
    <row r="112" spans="2:5" s="11" customFormat="1">
      <c r="B112" s="10"/>
      <c r="C112" s="10"/>
      <c r="D112" s="12"/>
      <c r="E112" s="10"/>
    </row>
    <row r="113" spans="2:5" s="11" customFormat="1">
      <c r="B113" s="10"/>
      <c r="C113" s="10"/>
      <c r="D113" s="12"/>
      <c r="E113" s="10"/>
    </row>
    <row r="114" spans="2:5" s="11" customFormat="1">
      <c r="B114" s="10"/>
      <c r="C114" s="10"/>
      <c r="D114" s="12"/>
      <c r="E114" s="10"/>
    </row>
    <row r="115" spans="2:5" s="11" customFormat="1">
      <c r="B115" s="10"/>
      <c r="C115" s="10"/>
      <c r="D115" s="12"/>
      <c r="E115" s="10"/>
    </row>
    <row r="116" spans="2:5" s="11" customFormat="1">
      <c r="B116" s="10"/>
      <c r="C116" s="10"/>
      <c r="D116" s="12"/>
      <c r="E116" s="10"/>
    </row>
    <row r="117" spans="2:5" s="11" customFormat="1">
      <c r="B117" s="17"/>
      <c r="C117" s="10"/>
      <c r="D117" s="12"/>
      <c r="E117" s="10"/>
    </row>
    <row r="118" spans="2:5" s="11" customFormat="1">
      <c r="B118" s="17"/>
      <c r="C118" s="10"/>
      <c r="D118" s="12"/>
      <c r="E118" s="10"/>
    </row>
    <row r="119" spans="2:5" s="11" customFormat="1">
      <c r="B119" s="17"/>
      <c r="C119" s="10"/>
      <c r="D119" s="12"/>
      <c r="E119" s="10"/>
    </row>
    <row r="120" spans="2:5" s="11" customFormat="1">
      <c r="B120" s="10"/>
      <c r="C120" s="10"/>
      <c r="D120" s="12"/>
      <c r="E120" s="10"/>
    </row>
    <row r="121" spans="2:5" s="11" customFormat="1">
      <c r="B121" s="10"/>
      <c r="C121" s="10"/>
      <c r="D121" s="12"/>
      <c r="E121" s="10"/>
    </row>
    <row r="122" spans="2:5" s="11" customFormat="1"/>
    <row r="123" spans="2:5" s="11" customFormat="1"/>
    <row r="124" spans="2:5" s="11" customFormat="1"/>
    <row r="125" spans="2:5" s="11" customFormat="1"/>
    <row r="126" spans="2:5" s="11" customFormat="1"/>
    <row r="127" spans="2:5" s="11" customFormat="1"/>
    <row r="128" spans="2:5" s="11" customFormat="1"/>
    <row r="129" s="11" customFormat="1"/>
    <row r="130" s="11" customFormat="1"/>
    <row r="131" s="11" customFormat="1"/>
    <row r="132" s="11" customFormat="1"/>
    <row r="133" s="11" customFormat="1"/>
    <row r="134" s="11" customFormat="1"/>
    <row r="135" s="11" customFormat="1"/>
    <row r="136" s="11" customFormat="1"/>
    <row r="137" s="11" customFormat="1"/>
    <row r="138" s="11" customFormat="1"/>
    <row r="139" s="11" customFormat="1"/>
    <row r="140" s="11" customFormat="1"/>
    <row r="141" s="11" customFormat="1"/>
    <row r="142" s="11" customFormat="1"/>
    <row r="143" s="11" customFormat="1"/>
    <row r="144" s="11" customFormat="1"/>
    <row r="145" s="11" customFormat="1"/>
    <row r="146" s="11" customFormat="1"/>
    <row r="147" s="11" customFormat="1"/>
    <row r="148" s="11" customFormat="1"/>
    <row r="149" s="11" customFormat="1"/>
    <row r="150" s="11" customFormat="1"/>
    <row r="151" s="11" customFormat="1"/>
    <row r="152" s="11" customFormat="1"/>
    <row r="153" s="11" customFormat="1"/>
    <row r="154" s="11" customFormat="1"/>
    <row r="155" s="11" customFormat="1"/>
    <row r="156" s="11" customFormat="1"/>
    <row r="157" s="11" customFormat="1"/>
    <row r="158" s="11" customFormat="1"/>
    <row r="159" s="11" customFormat="1"/>
    <row r="160" s="11" customFormat="1"/>
    <row r="161" s="11" customFormat="1"/>
    <row r="162" s="11" customFormat="1"/>
    <row r="163" s="11" customFormat="1"/>
    <row r="164" s="11" customFormat="1"/>
    <row r="165" s="11" customFormat="1"/>
    <row r="166" s="11" customFormat="1"/>
    <row r="167" s="11" customFormat="1"/>
    <row r="168" s="11" customFormat="1"/>
    <row r="169" s="11" customFormat="1"/>
    <row r="170" s="11" customFormat="1"/>
    <row r="171" s="11" customFormat="1"/>
    <row r="172" s="11" customFormat="1"/>
    <row r="173" s="11" customFormat="1"/>
    <row r="174" s="11" customFormat="1"/>
    <row r="175" s="11" customFormat="1"/>
    <row r="176" s="11" customFormat="1"/>
    <row r="177" s="11" customFormat="1"/>
    <row r="178" s="11" customFormat="1"/>
    <row r="179" s="11" customFormat="1"/>
    <row r="180" s="11" customFormat="1"/>
    <row r="181" s="11" customFormat="1"/>
    <row r="182" s="11" customFormat="1"/>
    <row r="183" s="11" customFormat="1"/>
    <row r="184" s="11" customFormat="1"/>
    <row r="185" s="11" customFormat="1"/>
    <row r="186" s="11" customFormat="1"/>
    <row r="187" s="11" customFormat="1"/>
    <row r="188" s="11" customFormat="1"/>
    <row r="189" s="11" customFormat="1"/>
    <row r="190" s="11" customFormat="1"/>
    <row r="191" s="11" customFormat="1"/>
    <row r="192" s="11" customFormat="1"/>
    <row r="193" s="11" customFormat="1"/>
    <row r="194" s="11" customFormat="1"/>
    <row r="195" s="11" customFormat="1"/>
    <row r="196" s="11" customFormat="1"/>
    <row r="197" s="11" customFormat="1"/>
    <row r="198" s="11" customFormat="1"/>
    <row r="199" s="11" customFormat="1"/>
    <row r="200" s="11" customFormat="1"/>
    <row r="201" s="11" customFormat="1"/>
    <row r="202" s="11" customFormat="1"/>
    <row r="203" s="11" customFormat="1"/>
    <row r="204" s="11" customFormat="1"/>
    <row r="205" s="11" customFormat="1"/>
    <row r="206" s="11" customFormat="1"/>
    <row r="207" s="11" customFormat="1"/>
    <row r="208" s="11" customFormat="1"/>
    <row r="209" s="11" customFormat="1"/>
    <row r="210" s="11" customFormat="1"/>
    <row r="211" s="11" customFormat="1"/>
    <row r="212" s="11" customFormat="1"/>
    <row r="213" s="11" customFormat="1"/>
    <row r="214" s="11" customFormat="1"/>
    <row r="215" s="11" customFormat="1"/>
    <row r="216" s="11" customFormat="1"/>
    <row r="217" s="11" customFormat="1"/>
    <row r="218" s="11" customFormat="1"/>
    <row r="219" s="11" customFormat="1"/>
    <row r="220" s="11" customFormat="1"/>
    <row r="221" s="11" customFormat="1"/>
    <row r="222" s="11" customFormat="1"/>
    <row r="223" s="11" customFormat="1"/>
    <row r="224" s="11" customFormat="1"/>
    <row r="225" s="11" customFormat="1"/>
    <row r="226" s="11" customFormat="1"/>
    <row r="227" s="11" customFormat="1"/>
    <row r="228" s="11" customFormat="1"/>
    <row r="229" s="11" customFormat="1"/>
    <row r="230" s="11" customFormat="1"/>
    <row r="231" s="11" customFormat="1"/>
    <row r="232" s="11" customFormat="1"/>
    <row r="233" s="11" customFormat="1"/>
    <row r="234" s="11" customFormat="1"/>
    <row r="235" s="11" customFormat="1"/>
    <row r="236" s="11" customFormat="1"/>
    <row r="237" s="11" customFormat="1"/>
    <row r="238" s="11" customFormat="1"/>
    <row r="239" s="11" customFormat="1"/>
    <row r="240" s="11" customFormat="1"/>
    <row r="241" s="11" customFormat="1"/>
    <row r="242" s="11" customFormat="1"/>
    <row r="243" s="11" customFormat="1"/>
    <row r="244" s="11" customFormat="1"/>
    <row r="245" s="11" customFormat="1"/>
    <row r="246" s="11" customFormat="1"/>
    <row r="247" s="11" customFormat="1"/>
    <row r="248" s="11" customFormat="1"/>
    <row r="249" s="11" customFormat="1"/>
    <row r="250" s="11" customFormat="1"/>
    <row r="251" s="11" customFormat="1"/>
    <row r="252" s="11" customFormat="1"/>
    <row r="253" s="11" customFormat="1"/>
    <row r="254" s="11" customFormat="1"/>
    <row r="255" s="11" customFormat="1"/>
    <row r="256" s="11" customFormat="1"/>
    <row r="257" s="11" customFormat="1"/>
    <row r="258" s="11" customFormat="1"/>
    <row r="259" s="11" customFormat="1"/>
    <row r="260" s="11" customFormat="1"/>
    <row r="261" s="11" customFormat="1"/>
    <row r="262" s="11" customFormat="1"/>
    <row r="263" s="11" customFormat="1"/>
    <row r="264" s="11" customFormat="1"/>
    <row r="265" s="11" customFormat="1"/>
    <row r="266" s="11" customFormat="1"/>
    <row r="267" s="11" customFormat="1"/>
    <row r="268" s="11" customFormat="1"/>
    <row r="269" s="11" customFormat="1"/>
    <row r="270" s="11" customFormat="1"/>
    <row r="271" s="11" customFormat="1"/>
    <row r="272" s="11" customFormat="1"/>
    <row r="273" s="11" customFormat="1"/>
    <row r="274" s="11" customFormat="1"/>
    <row r="275" s="11" customFormat="1"/>
    <row r="276" s="11" customFormat="1"/>
    <row r="277" s="11" customFormat="1"/>
    <row r="278" s="11" customFormat="1"/>
    <row r="279" s="11" customFormat="1"/>
    <row r="280" s="11" customFormat="1"/>
    <row r="281" s="11" customFormat="1"/>
    <row r="282" s="11" customFormat="1"/>
    <row r="283" s="11" customFormat="1"/>
    <row r="284" s="11" customFormat="1"/>
    <row r="285" s="11" customFormat="1"/>
    <row r="286" s="11" customFormat="1"/>
    <row r="287" s="11" customFormat="1"/>
    <row r="288" s="11" customFormat="1"/>
    <row r="289" s="11" customFormat="1"/>
    <row r="290" s="11" customFormat="1"/>
    <row r="291" s="11" customFormat="1"/>
    <row r="292" s="11" customFormat="1"/>
    <row r="293" s="11" customFormat="1"/>
    <row r="294" s="11" customFormat="1"/>
    <row r="295" s="11" customFormat="1"/>
    <row r="296" s="11" customFormat="1"/>
    <row r="297" s="11" customFormat="1"/>
    <row r="298" s="11" customFormat="1"/>
    <row r="299" s="11" customFormat="1"/>
    <row r="300" s="11" customFormat="1"/>
    <row r="301" s="11" customFormat="1"/>
    <row r="302" s="11" customFormat="1"/>
    <row r="303" s="11" customFormat="1"/>
    <row r="304" s="11" customFormat="1"/>
    <row r="305" s="11" customFormat="1"/>
    <row r="306" s="11" customFormat="1"/>
    <row r="307" s="11" customFormat="1"/>
    <row r="308" s="11" customFormat="1"/>
    <row r="309" s="11" customFormat="1"/>
    <row r="310" s="11" customFormat="1"/>
  </sheetData>
  <sortState ref="C17:L33">
    <sortCondition descending="1" ref="L17:L33"/>
  </sortState>
  <mergeCells count="7">
    <mergeCell ref="E7:K7"/>
    <mergeCell ref="J14:K14"/>
    <mergeCell ref="D9:F9"/>
    <mergeCell ref="B12:F12"/>
    <mergeCell ref="D14:E14"/>
    <mergeCell ref="F14:G14"/>
    <mergeCell ref="H14:I14"/>
  </mergeCells>
  <phoneticPr fontId="1" type="noConversion"/>
  <pageMargins left="0.8" right="0.75" top="0.42" bottom="1" header="0" footer="0"/>
  <pageSetup paperSize="9" scale="97" orientation="landscape" horizontalDpi="4294967294" verticalDpi="0" r:id="rId9"/>
  <headerFooter alignWithMargins="0"/>
  <colBreaks count="1" manualBreakCount="1">
    <brk id="13" max="1048575" man="1"/>
  </colBreaks>
  <drawing r:id="rId1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91"/>
  <sheetViews>
    <sheetView topLeftCell="A31" workbookViewId="0">
      <selection activeCell="G142" sqref="G142"/>
    </sheetView>
  </sheetViews>
  <sheetFormatPr defaultRowHeight="13.5" customHeight="1"/>
  <cols>
    <col min="1" max="1" width="11.7109375" style="34" bestFit="1" customWidth="1"/>
    <col min="2" max="2" width="15.42578125" style="34" bestFit="1" customWidth="1"/>
    <col min="3" max="3" width="8.5703125" style="34" customWidth="1"/>
    <col min="4" max="4" width="54" style="62" bestFit="1" customWidth="1"/>
    <col min="5" max="5" width="10.140625" style="63" bestFit="1" customWidth="1"/>
    <col min="6" max="6" width="39.140625" style="34" customWidth="1"/>
    <col min="7" max="7" width="5.85546875" style="64" bestFit="1" customWidth="1"/>
    <col min="8" max="8" width="8.28515625" style="64" bestFit="1" customWidth="1"/>
    <col min="9" max="9" width="11.42578125" style="61" hidden="1" customWidth="1"/>
    <col min="10" max="16384" width="9.140625" style="34"/>
  </cols>
  <sheetData>
    <row r="1" spans="1:9" ht="33.75">
      <c r="A1" s="91" t="s">
        <v>363</v>
      </c>
      <c r="B1" s="91"/>
      <c r="C1" s="91"/>
      <c r="D1" s="92"/>
      <c r="E1" s="93" t="s">
        <v>65</v>
      </c>
      <c r="F1" s="91" t="s">
        <v>66</v>
      </c>
      <c r="G1" s="91" t="s">
        <v>67</v>
      </c>
      <c r="H1" s="91" t="s">
        <v>68</v>
      </c>
      <c r="I1" s="33" t="s">
        <v>69</v>
      </c>
    </row>
    <row r="2" spans="1:9" ht="12.75">
      <c r="A2" s="29" t="s">
        <v>364</v>
      </c>
      <c r="B2" s="29" t="s">
        <v>365</v>
      </c>
      <c r="C2" s="29" t="s">
        <v>366</v>
      </c>
      <c r="D2" s="29" t="s">
        <v>367</v>
      </c>
      <c r="E2" s="35">
        <v>35016</v>
      </c>
      <c r="F2" s="29" t="s">
        <v>52</v>
      </c>
      <c r="G2" s="29" t="s">
        <v>58</v>
      </c>
      <c r="H2" s="29" t="s">
        <v>356</v>
      </c>
      <c r="I2" s="39">
        <v>0</v>
      </c>
    </row>
    <row r="3" spans="1:9" ht="12.75">
      <c r="A3" s="29" t="s">
        <v>368</v>
      </c>
      <c r="B3" s="29" t="s">
        <v>369</v>
      </c>
      <c r="C3" s="29" t="s">
        <v>370</v>
      </c>
      <c r="D3" s="29"/>
      <c r="E3" s="35">
        <v>36069</v>
      </c>
      <c r="F3" s="29" t="s">
        <v>52</v>
      </c>
      <c r="G3" s="29" t="s">
        <v>58</v>
      </c>
      <c r="H3" s="29" t="s">
        <v>357</v>
      </c>
      <c r="I3" s="39">
        <v>0</v>
      </c>
    </row>
    <row r="4" spans="1:9" ht="12.75">
      <c r="A4" s="29" t="s">
        <v>371</v>
      </c>
      <c r="B4" s="29"/>
      <c r="C4" s="29"/>
      <c r="D4" s="29"/>
      <c r="E4" s="35">
        <v>33744</v>
      </c>
      <c r="F4" s="29" t="s">
        <v>57</v>
      </c>
      <c r="G4" s="29" t="s">
        <v>58</v>
      </c>
      <c r="H4" s="29" t="s">
        <v>358</v>
      </c>
      <c r="I4" s="39">
        <v>0</v>
      </c>
    </row>
    <row r="5" spans="1:9" ht="12.75">
      <c r="A5" s="29" t="s">
        <v>372</v>
      </c>
      <c r="B5" s="29" t="s">
        <v>373</v>
      </c>
      <c r="C5" s="29"/>
      <c r="D5" s="29"/>
      <c r="E5" s="35">
        <v>35848</v>
      </c>
      <c r="F5" s="29" t="s">
        <v>52</v>
      </c>
      <c r="G5" s="29" t="s">
        <v>58</v>
      </c>
      <c r="H5" s="29" t="s">
        <v>357</v>
      </c>
      <c r="I5" s="38"/>
    </row>
    <row r="6" spans="1:9" ht="12.75">
      <c r="A6" s="29" t="s">
        <v>374</v>
      </c>
      <c r="B6" s="29" t="s">
        <v>375</v>
      </c>
      <c r="C6" s="29"/>
      <c r="D6" s="29"/>
      <c r="E6" s="35">
        <v>34737</v>
      </c>
      <c r="F6" s="29" t="s">
        <v>50</v>
      </c>
      <c r="G6" s="29" t="s">
        <v>59</v>
      </c>
      <c r="H6" s="29" t="s">
        <v>356</v>
      </c>
      <c r="I6" s="37">
        <v>0</v>
      </c>
    </row>
    <row r="7" spans="1:9" ht="12.75">
      <c r="A7" s="29" t="s">
        <v>376</v>
      </c>
      <c r="B7" s="29" t="s">
        <v>377</v>
      </c>
      <c r="C7" s="29"/>
      <c r="D7" s="29"/>
      <c r="E7" s="35">
        <v>34388</v>
      </c>
      <c r="F7" s="29" t="s">
        <v>50</v>
      </c>
      <c r="G7" s="29" t="s">
        <v>58</v>
      </c>
      <c r="H7" s="29" t="s">
        <v>356</v>
      </c>
      <c r="I7" s="37"/>
    </row>
    <row r="8" spans="1:9" ht="12.75">
      <c r="A8" s="29" t="s">
        <v>378</v>
      </c>
      <c r="B8" s="29" t="s">
        <v>379</v>
      </c>
      <c r="C8" s="29"/>
      <c r="D8" s="29"/>
      <c r="E8" s="35">
        <v>34828</v>
      </c>
      <c r="F8" s="29" t="s">
        <v>50</v>
      </c>
      <c r="G8" s="29" t="s">
        <v>58</v>
      </c>
      <c r="H8" s="29" t="s">
        <v>356</v>
      </c>
      <c r="I8" s="37">
        <v>0</v>
      </c>
    </row>
    <row r="9" spans="1:9" ht="12.75">
      <c r="A9" s="29" t="s">
        <v>380</v>
      </c>
      <c r="B9" s="29"/>
      <c r="C9" s="29"/>
      <c r="D9" s="29"/>
      <c r="E9" s="35">
        <v>34751</v>
      </c>
      <c r="F9" s="29" t="s">
        <v>50</v>
      </c>
      <c r="G9" s="29" t="s">
        <v>59</v>
      </c>
      <c r="H9" s="29" t="s">
        <v>356</v>
      </c>
      <c r="I9" s="40"/>
    </row>
    <row r="10" spans="1:9" ht="12.75">
      <c r="A10" s="29" t="s">
        <v>371</v>
      </c>
      <c r="B10" s="29"/>
      <c r="C10" s="29"/>
      <c r="D10" s="29"/>
      <c r="E10" s="35">
        <v>35295</v>
      </c>
      <c r="F10" s="29" t="s">
        <v>51</v>
      </c>
      <c r="G10" s="29" t="s">
        <v>59</v>
      </c>
      <c r="H10" s="29" t="s">
        <v>359</v>
      </c>
      <c r="I10" s="40">
        <v>0</v>
      </c>
    </row>
    <row r="11" spans="1:9" ht="12.75">
      <c r="A11" s="29" t="s">
        <v>381</v>
      </c>
      <c r="B11" s="29" t="s">
        <v>382</v>
      </c>
      <c r="C11" s="29"/>
      <c r="D11" s="29"/>
      <c r="E11" s="35">
        <v>35247</v>
      </c>
      <c r="F11" s="29" t="s">
        <v>51</v>
      </c>
      <c r="G11" s="29" t="s">
        <v>58</v>
      </c>
      <c r="H11" s="29" t="s">
        <v>359</v>
      </c>
      <c r="I11" s="37">
        <v>0</v>
      </c>
    </row>
    <row r="12" spans="1:9" ht="12.75">
      <c r="A12" s="29" t="s">
        <v>383</v>
      </c>
      <c r="B12" s="29" t="s">
        <v>384</v>
      </c>
      <c r="C12" s="29" t="s">
        <v>385</v>
      </c>
      <c r="D12" s="29" t="s">
        <v>386</v>
      </c>
      <c r="E12" s="35">
        <v>34429</v>
      </c>
      <c r="F12" s="29" t="s">
        <v>51</v>
      </c>
      <c r="G12" s="29" t="s">
        <v>59</v>
      </c>
      <c r="H12" s="29" t="s">
        <v>356</v>
      </c>
      <c r="I12" s="38"/>
    </row>
    <row r="13" spans="1:9" ht="12.75">
      <c r="A13" s="29" t="s">
        <v>387</v>
      </c>
      <c r="B13" s="29" t="s">
        <v>388</v>
      </c>
      <c r="C13" s="29"/>
      <c r="D13" s="29"/>
      <c r="E13" s="35">
        <v>35019</v>
      </c>
      <c r="F13" s="29" t="s">
        <v>51</v>
      </c>
      <c r="G13" s="29" t="s">
        <v>58</v>
      </c>
      <c r="H13" s="29" t="s">
        <v>356</v>
      </c>
      <c r="I13" s="37">
        <v>0</v>
      </c>
    </row>
    <row r="14" spans="1:9" ht="12.75">
      <c r="A14" s="29" t="s">
        <v>389</v>
      </c>
      <c r="B14" s="29" t="s">
        <v>390</v>
      </c>
      <c r="C14" s="29"/>
      <c r="D14" s="29"/>
      <c r="E14" s="35">
        <v>35879</v>
      </c>
      <c r="F14" s="29" t="s">
        <v>51</v>
      </c>
      <c r="G14" s="29" t="s">
        <v>58</v>
      </c>
      <c r="H14" s="29" t="s">
        <v>357</v>
      </c>
      <c r="I14" s="38">
        <v>0</v>
      </c>
    </row>
    <row r="15" spans="1:9" ht="12.75">
      <c r="A15" s="29" t="s">
        <v>380</v>
      </c>
      <c r="B15" s="29"/>
      <c r="C15" s="29"/>
      <c r="D15" s="29"/>
      <c r="E15" s="35">
        <v>34428</v>
      </c>
      <c r="F15" s="29" t="s">
        <v>51</v>
      </c>
      <c r="G15" s="29" t="s">
        <v>59</v>
      </c>
      <c r="H15" s="29" t="s">
        <v>356</v>
      </c>
      <c r="I15" s="37"/>
    </row>
    <row r="16" spans="1:9" ht="12.75">
      <c r="A16" s="29" t="s">
        <v>371</v>
      </c>
      <c r="B16" s="29"/>
      <c r="C16" s="29"/>
      <c r="D16" s="29"/>
      <c r="E16" s="35">
        <v>35058</v>
      </c>
      <c r="F16" s="29" t="s">
        <v>51</v>
      </c>
      <c r="G16" s="29" t="s">
        <v>59</v>
      </c>
      <c r="H16" s="29" t="s">
        <v>356</v>
      </c>
      <c r="I16" s="37">
        <v>0</v>
      </c>
    </row>
    <row r="17" spans="1:9" ht="12.75">
      <c r="A17" s="29" t="s">
        <v>391</v>
      </c>
      <c r="B17" s="29" t="s">
        <v>392</v>
      </c>
      <c r="C17" s="29"/>
      <c r="D17" s="29"/>
      <c r="E17" s="35">
        <v>33712</v>
      </c>
      <c r="F17" s="29" t="s">
        <v>355</v>
      </c>
      <c r="G17" s="29" t="s">
        <v>58</v>
      </c>
      <c r="H17" s="29" t="s">
        <v>358</v>
      </c>
      <c r="I17" s="38">
        <v>0</v>
      </c>
    </row>
    <row r="18" spans="1:9" ht="12.75">
      <c r="A18" s="29" t="s">
        <v>393</v>
      </c>
      <c r="B18" s="29" t="s">
        <v>394</v>
      </c>
      <c r="C18" s="29" t="s">
        <v>395</v>
      </c>
      <c r="D18" s="29" t="s">
        <v>396</v>
      </c>
      <c r="E18" s="35">
        <v>34999</v>
      </c>
      <c r="F18" s="29" t="s">
        <v>56</v>
      </c>
      <c r="G18" s="29" t="s">
        <v>59</v>
      </c>
      <c r="H18" s="29" t="s">
        <v>356</v>
      </c>
      <c r="I18" s="39">
        <v>0</v>
      </c>
    </row>
    <row r="19" spans="1:9" ht="12.75">
      <c r="A19" s="29" t="s">
        <v>397</v>
      </c>
      <c r="B19" s="29" t="s">
        <v>398</v>
      </c>
      <c r="C19" s="29" t="s">
        <v>399</v>
      </c>
      <c r="D19" s="29" t="s">
        <v>400</v>
      </c>
      <c r="E19" s="35">
        <v>34634</v>
      </c>
      <c r="F19" s="29" t="s">
        <v>56</v>
      </c>
      <c r="G19" s="29" t="s">
        <v>58</v>
      </c>
      <c r="H19" s="29" t="s">
        <v>356</v>
      </c>
      <c r="I19" s="38">
        <v>0</v>
      </c>
    </row>
    <row r="20" spans="1:9" ht="12.75">
      <c r="A20" s="29" t="s">
        <v>389</v>
      </c>
      <c r="B20" s="29" t="s">
        <v>401</v>
      </c>
      <c r="C20" s="29"/>
      <c r="D20" s="29"/>
      <c r="E20" s="35">
        <v>33705</v>
      </c>
      <c r="F20" s="29" t="s">
        <v>56</v>
      </c>
      <c r="G20" s="29" t="s">
        <v>58</v>
      </c>
      <c r="H20" s="29" t="s">
        <v>358</v>
      </c>
      <c r="I20" s="37"/>
    </row>
    <row r="21" spans="1:9" ht="12.75">
      <c r="A21" s="29" t="s">
        <v>380</v>
      </c>
      <c r="B21" s="29"/>
      <c r="C21" s="29"/>
      <c r="D21" s="29"/>
      <c r="E21" s="35">
        <v>33982</v>
      </c>
      <c r="F21" s="29" t="s">
        <v>56</v>
      </c>
      <c r="G21" s="29" t="s">
        <v>58</v>
      </c>
      <c r="H21" s="29" t="s">
        <v>358</v>
      </c>
      <c r="I21" s="38">
        <v>0</v>
      </c>
    </row>
    <row r="22" spans="1:9" ht="12.75">
      <c r="A22" s="29" t="s">
        <v>371</v>
      </c>
      <c r="B22" s="29"/>
      <c r="C22" s="29"/>
      <c r="D22" s="29"/>
      <c r="E22" s="35">
        <v>35088</v>
      </c>
      <c r="F22" s="29" t="s">
        <v>56</v>
      </c>
      <c r="G22" s="29" t="s">
        <v>59</v>
      </c>
      <c r="H22" s="29" t="s">
        <v>359</v>
      </c>
      <c r="I22" s="37"/>
    </row>
    <row r="23" spans="1:9" ht="12.75">
      <c r="A23" s="29" t="s">
        <v>402</v>
      </c>
      <c r="B23" s="29" t="s">
        <v>392</v>
      </c>
      <c r="C23" s="29"/>
      <c r="D23" s="29"/>
      <c r="E23" s="35">
        <v>33935</v>
      </c>
      <c r="F23" s="29" t="s">
        <v>56</v>
      </c>
      <c r="G23" s="29" t="s">
        <v>59</v>
      </c>
      <c r="H23" s="29" t="s">
        <v>358</v>
      </c>
      <c r="I23" s="38">
        <v>0</v>
      </c>
    </row>
    <row r="24" spans="1:9" ht="12.75">
      <c r="A24" s="29" t="s">
        <v>403</v>
      </c>
      <c r="B24" s="29" t="s">
        <v>404</v>
      </c>
      <c r="C24" s="29" t="s">
        <v>386</v>
      </c>
      <c r="D24" s="29"/>
      <c r="E24" s="35">
        <v>35090</v>
      </c>
      <c r="F24" s="29" t="s">
        <v>56</v>
      </c>
      <c r="G24" s="29" t="s">
        <v>59</v>
      </c>
      <c r="H24" s="29" t="s">
        <v>359</v>
      </c>
      <c r="I24" s="37">
        <v>0</v>
      </c>
    </row>
    <row r="25" spans="1:9" ht="12.75">
      <c r="A25" s="29" t="s">
        <v>405</v>
      </c>
      <c r="B25" s="29" t="s">
        <v>406</v>
      </c>
      <c r="C25" s="29"/>
      <c r="D25" s="29"/>
      <c r="E25" s="35">
        <v>35356</v>
      </c>
      <c r="F25" s="29" t="s">
        <v>56</v>
      </c>
      <c r="G25" s="29" t="s">
        <v>58</v>
      </c>
      <c r="H25" s="29" t="s">
        <v>359</v>
      </c>
      <c r="I25" s="37"/>
    </row>
    <row r="26" spans="1:9" ht="12.75">
      <c r="A26" s="29" t="s">
        <v>407</v>
      </c>
      <c r="B26" s="29" t="s">
        <v>408</v>
      </c>
      <c r="C26" s="29"/>
      <c r="D26" s="29"/>
      <c r="E26" s="35">
        <v>33609</v>
      </c>
      <c r="F26" s="29" t="s">
        <v>55</v>
      </c>
      <c r="G26" s="29" t="s">
        <v>58</v>
      </c>
      <c r="H26" s="29" t="s">
        <v>358</v>
      </c>
      <c r="I26" s="37">
        <v>0</v>
      </c>
    </row>
    <row r="27" spans="1:9" ht="12.75">
      <c r="A27" s="29" t="s">
        <v>380</v>
      </c>
      <c r="B27" s="29"/>
      <c r="C27" s="29"/>
      <c r="D27" s="29"/>
      <c r="E27" s="35">
        <v>33878</v>
      </c>
      <c r="F27" s="29" t="s">
        <v>55</v>
      </c>
      <c r="G27" s="29" t="s">
        <v>58</v>
      </c>
      <c r="H27" s="29" t="s">
        <v>358</v>
      </c>
      <c r="I27" s="38"/>
    </row>
    <row r="28" spans="1:9" ht="12.75">
      <c r="A28" s="29" t="s">
        <v>371</v>
      </c>
      <c r="B28" s="29"/>
      <c r="C28" s="29"/>
      <c r="D28" s="29"/>
      <c r="E28" s="35">
        <v>34435</v>
      </c>
      <c r="F28" s="29" t="s">
        <v>354</v>
      </c>
      <c r="G28" s="29" t="s">
        <v>59</v>
      </c>
      <c r="H28" s="29" t="s">
        <v>356</v>
      </c>
      <c r="I28" s="37"/>
    </row>
    <row r="29" spans="1:9" ht="12.75">
      <c r="A29" s="29" t="s">
        <v>409</v>
      </c>
      <c r="B29" s="29" t="s">
        <v>392</v>
      </c>
      <c r="C29" s="29"/>
      <c r="D29" s="29"/>
      <c r="E29" s="35">
        <v>34138</v>
      </c>
      <c r="F29" s="29" t="s">
        <v>53</v>
      </c>
      <c r="G29" s="29" t="s">
        <v>58</v>
      </c>
      <c r="H29" s="29" t="s">
        <v>358</v>
      </c>
      <c r="I29" s="37"/>
    </row>
    <row r="30" spans="1:9" ht="12.75">
      <c r="A30" s="29" t="s">
        <v>410</v>
      </c>
      <c r="B30" s="29" t="s">
        <v>411</v>
      </c>
      <c r="C30" s="29" t="s">
        <v>396</v>
      </c>
      <c r="D30" s="29"/>
      <c r="E30" s="35">
        <v>35164</v>
      </c>
      <c r="F30" s="29" t="s">
        <v>53</v>
      </c>
      <c r="G30" s="29" t="s">
        <v>59</v>
      </c>
      <c r="H30" s="29" t="s">
        <v>359</v>
      </c>
      <c r="I30" s="38">
        <v>0</v>
      </c>
    </row>
    <row r="31" spans="1:9" ht="12.75">
      <c r="A31" s="29" t="s">
        <v>412</v>
      </c>
      <c r="B31" s="29" t="s">
        <v>413</v>
      </c>
      <c r="C31" s="29" t="s">
        <v>414</v>
      </c>
      <c r="D31" s="29" t="s">
        <v>415</v>
      </c>
      <c r="E31" s="35">
        <v>35002</v>
      </c>
      <c r="F31" s="29" t="s">
        <v>53</v>
      </c>
      <c r="G31" s="29" t="s">
        <v>58</v>
      </c>
      <c r="H31" s="29" t="s">
        <v>356</v>
      </c>
      <c r="I31" s="38">
        <v>0</v>
      </c>
    </row>
    <row r="32" spans="1:9" ht="12.75">
      <c r="A32" s="29" t="s">
        <v>407</v>
      </c>
      <c r="B32" s="29" t="s">
        <v>416</v>
      </c>
      <c r="C32" s="29"/>
      <c r="D32" s="29"/>
      <c r="E32" s="35">
        <v>35473</v>
      </c>
      <c r="F32" s="29" t="s">
        <v>53</v>
      </c>
      <c r="G32" s="29" t="s">
        <v>58</v>
      </c>
      <c r="H32" s="29" t="s">
        <v>359</v>
      </c>
      <c r="I32" s="38">
        <v>0</v>
      </c>
    </row>
    <row r="33" spans="1:9" ht="12.75">
      <c r="A33" s="29" t="s">
        <v>380</v>
      </c>
      <c r="B33" s="29"/>
      <c r="C33" s="29"/>
      <c r="D33" s="29"/>
      <c r="E33" s="35">
        <v>33672</v>
      </c>
      <c r="F33" s="29" t="s">
        <v>53</v>
      </c>
      <c r="G33" s="29" t="s">
        <v>58</v>
      </c>
      <c r="H33" s="29" t="s">
        <v>358</v>
      </c>
      <c r="I33" s="38">
        <v>0</v>
      </c>
    </row>
    <row r="34" spans="1:9" ht="12.75">
      <c r="A34" s="29" t="s">
        <v>371</v>
      </c>
      <c r="B34" s="29"/>
      <c r="C34" s="29"/>
      <c r="D34" s="29"/>
      <c r="E34" s="35">
        <v>35509</v>
      </c>
      <c r="F34" s="29" t="s">
        <v>53</v>
      </c>
      <c r="G34" s="29" t="s">
        <v>58</v>
      </c>
      <c r="H34" s="29" t="s">
        <v>359</v>
      </c>
      <c r="I34" s="38">
        <v>0</v>
      </c>
    </row>
    <row r="35" spans="1:9" ht="12.75">
      <c r="A35" s="29" t="s">
        <v>417</v>
      </c>
      <c r="B35" s="29" t="s">
        <v>392</v>
      </c>
      <c r="C35" s="29"/>
      <c r="D35" s="29"/>
      <c r="E35" s="35">
        <v>35550</v>
      </c>
      <c r="F35" s="29" t="s">
        <v>53</v>
      </c>
      <c r="G35" s="29" t="s">
        <v>58</v>
      </c>
      <c r="H35" s="29" t="s">
        <v>359</v>
      </c>
      <c r="I35" s="37"/>
    </row>
    <row r="36" spans="1:9" ht="12.75">
      <c r="A36" s="29" t="s">
        <v>418</v>
      </c>
      <c r="B36" s="29" t="s">
        <v>419</v>
      </c>
      <c r="C36" s="29" t="s">
        <v>420</v>
      </c>
      <c r="D36" s="29" t="s">
        <v>421</v>
      </c>
      <c r="E36" s="35">
        <v>34724</v>
      </c>
      <c r="F36" s="29" t="s">
        <v>53</v>
      </c>
      <c r="G36" s="29" t="s">
        <v>59</v>
      </c>
      <c r="H36" s="29" t="s">
        <v>356</v>
      </c>
      <c r="I36" s="38">
        <v>0</v>
      </c>
    </row>
    <row r="37" spans="1:9" ht="12.75">
      <c r="A37" s="29" t="s">
        <v>422</v>
      </c>
      <c r="B37" s="29" t="s">
        <v>423</v>
      </c>
      <c r="C37" s="29" t="e">
        <f>- Ass</f>
        <v>#NAME?</v>
      </c>
      <c r="D37" s="29" t="s">
        <v>424</v>
      </c>
      <c r="E37" s="35">
        <v>33661</v>
      </c>
      <c r="F37" s="29" t="s">
        <v>353</v>
      </c>
      <c r="G37" s="29" t="s">
        <v>58</v>
      </c>
      <c r="H37" s="29" t="s">
        <v>358</v>
      </c>
      <c r="I37" s="37">
        <v>0</v>
      </c>
    </row>
    <row r="38" spans="1:9" ht="12.75">
      <c r="A38" s="29" t="s">
        <v>425</v>
      </c>
      <c r="B38" s="29" t="s">
        <v>426</v>
      </c>
      <c r="C38" s="29"/>
      <c r="D38" s="29"/>
      <c r="E38" s="35">
        <v>33828</v>
      </c>
      <c r="F38" s="114" t="s">
        <v>353</v>
      </c>
      <c r="G38" s="29" t="s">
        <v>58</v>
      </c>
      <c r="H38" s="29" t="s">
        <v>358</v>
      </c>
      <c r="I38" s="38"/>
    </row>
    <row r="39" spans="1:9" ht="12.75">
      <c r="A39" s="29" t="s">
        <v>380</v>
      </c>
      <c r="B39" s="29"/>
      <c r="C39" s="29"/>
      <c r="D39" s="29"/>
      <c r="E39" s="35">
        <v>33868</v>
      </c>
      <c r="F39" s="29" t="s">
        <v>353</v>
      </c>
      <c r="G39" s="29" t="s">
        <v>58</v>
      </c>
      <c r="H39" s="29" t="s">
        <v>358</v>
      </c>
      <c r="I39" s="37">
        <v>0</v>
      </c>
    </row>
    <row r="40" spans="1:9" ht="12.75">
      <c r="A40" s="29" t="s">
        <v>371</v>
      </c>
      <c r="B40" s="29"/>
      <c r="C40" s="29"/>
      <c r="D40" s="29"/>
      <c r="E40" s="35">
        <v>34063</v>
      </c>
      <c r="F40" s="29" t="s">
        <v>353</v>
      </c>
      <c r="G40" s="29" t="s">
        <v>58</v>
      </c>
      <c r="H40" s="29" t="s">
        <v>358</v>
      </c>
      <c r="I40" s="38"/>
    </row>
    <row r="41" spans="1:9" ht="12.75">
      <c r="A41" s="29" t="s">
        <v>427</v>
      </c>
      <c r="B41" s="29" t="s">
        <v>392</v>
      </c>
      <c r="C41" s="29"/>
      <c r="D41" s="29"/>
      <c r="E41" s="35">
        <v>34135</v>
      </c>
      <c r="F41" s="29" t="s">
        <v>353</v>
      </c>
      <c r="G41" s="29" t="s">
        <v>58</v>
      </c>
      <c r="H41" s="29" t="s">
        <v>358</v>
      </c>
      <c r="I41" s="39">
        <v>0</v>
      </c>
    </row>
    <row r="42" spans="1:9" ht="12.75">
      <c r="A42" s="29" t="s">
        <v>418</v>
      </c>
      <c r="B42" s="29" t="s">
        <v>428</v>
      </c>
      <c r="C42" s="29" t="s">
        <v>429</v>
      </c>
      <c r="D42" s="29" t="s">
        <v>430</v>
      </c>
      <c r="E42" s="35">
        <v>33977</v>
      </c>
      <c r="F42" s="29" t="s">
        <v>353</v>
      </c>
      <c r="G42" s="29" t="s">
        <v>58</v>
      </c>
      <c r="H42" s="29" t="s">
        <v>358</v>
      </c>
      <c r="I42" s="38">
        <v>0</v>
      </c>
    </row>
    <row r="43" spans="1:9" ht="12.75">
      <c r="A43" s="29" t="s">
        <v>422</v>
      </c>
      <c r="B43" s="29" t="s">
        <v>423</v>
      </c>
      <c r="C43" s="29" t="e">
        <f>- Ass</f>
        <v>#NAME?</v>
      </c>
      <c r="D43" s="29" t="s">
        <v>424</v>
      </c>
      <c r="E43" s="35">
        <v>34205</v>
      </c>
      <c r="F43" s="29" t="s">
        <v>353</v>
      </c>
      <c r="G43" s="29" t="s">
        <v>58</v>
      </c>
      <c r="H43" s="29" t="s">
        <v>358</v>
      </c>
      <c r="I43" s="38">
        <v>0</v>
      </c>
    </row>
    <row r="44" spans="1:9" ht="12.75">
      <c r="A44" s="29" t="s">
        <v>425</v>
      </c>
      <c r="B44" s="29" t="s">
        <v>431</v>
      </c>
      <c r="C44" s="29"/>
      <c r="D44" s="29"/>
      <c r="E44" s="35">
        <v>34628</v>
      </c>
      <c r="F44" s="29" t="s">
        <v>353</v>
      </c>
      <c r="G44" s="29" t="s">
        <v>58</v>
      </c>
      <c r="H44" s="29" t="s">
        <v>356</v>
      </c>
      <c r="I44" s="39">
        <v>0</v>
      </c>
    </row>
    <row r="45" spans="1:9" ht="12.75">
      <c r="A45" s="29" t="s">
        <v>380</v>
      </c>
      <c r="B45" s="29"/>
      <c r="C45" s="29"/>
      <c r="D45" s="29"/>
      <c r="E45" s="35">
        <v>34344</v>
      </c>
      <c r="F45" s="29" t="s">
        <v>353</v>
      </c>
      <c r="G45" s="29" t="s">
        <v>58</v>
      </c>
      <c r="H45" s="29" t="s">
        <v>356</v>
      </c>
      <c r="I45" s="38">
        <v>0</v>
      </c>
    </row>
    <row r="46" spans="1:9" ht="12.75">
      <c r="A46" s="29" t="s">
        <v>371</v>
      </c>
      <c r="B46" s="29"/>
      <c r="C46" s="29"/>
      <c r="D46" s="29"/>
      <c r="E46" s="35">
        <v>34360</v>
      </c>
      <c r="F46" s="29" t="s">
        <v>353</v>
      </c>
      <c r="G46" s="29" t="s">
        <v>58</v>
      </c>
      <c r="H46" s="29" t="s">
        <v>356</v>
      </c>
      <c r="I46" s="37"/>
    </row>
    <row r="47" spans="1:9" ht="12.75">
      <c r="A47" s="29" t="s">
        <v>432</v>
      </c>
      <c r="B47" s="29" t="s">
        <v>433</v>
      </c>
      <c r="C47" s="29"/>
      <c r="D47" s="29"/>
      <c r="E47" s="35">
        <v>34480</v>
      </c>
      <c r="F47" s="29" t="s">
        <v>353</v>
      </c>
      <c r="G47" s="29" t="s">
        <v>58</v>
      </c>
      <c r="H47" s="29" t="s">
        <v>356</v>
      </c>
      <c r="I47" s="38">
        <v>0</v>
      </c>
    </row>
    <row r="48" spans="1:9" ht="12.75">
      <c r="A48" s="29" t="s">
        <v>434</v>
      </c>
      <c r="B48" s="29" t="s">
        <v>435</v>
      </c>
      <c r="C48" s="29" t="s">
        <v>436</v>
      </c>
      <c r="D48" s="29" t="s">
        <v>396</v>
      </c>
      <c r="E48" s="35">
        <v>36196</v>
      </c>
      <c r="F48" s="29" t="s">
        <v>353</v>
      </c>
      <c r="G48" s="29" t="s">
        <v>59</v>
      </c>
      <c r="H48" s="29" t="s">
        <v>357</v>
      </c>
      <c r="I48" s="37"/>
    </row>
    <row r="49" spans="1:9" ht="12.75">
      <c r="A49" s="29" t="s">
        <v>387</v>
      </c>
      <c r="B49" s="29" t="s">
        <v>388</v>
      </c>
      <c r="C49" s="29"/>
      <c r="D49" s="29"/>
      <c r="E49" s="35">
        <v>35018</v>
      </c>
      <c r="F49" s="29" t="s">
        <v>353</v>
      </c>
      <c r="G49" s="29" t="s">
        <v>58</v>
      </c>
      <c r="H49" s="29" t="s">
        <v>356</v>
      </c>
      <c r="I49" s="36"/>
    </row>
    <row r="50" spans="1:9" ht="12.75">
      <c r="A50" s="29" t="s">
        <v>425</v>
      </c>
      <c r="B50" s="29" t="s">
        <v>437</v>
      </c>
      <c r="C50" s="29"/>
      <c r="D50" s="29"/>
      <c r="E50" s="35">
        <v>34808</v>
      </c>
      <c r="F50" s="29" t="s">
        <v>353</v>
      </c>
      <c r="G50" s="29" t="s">
        <v>58</v>
      </c>
      <c r="H50" s="29" t="s">
        <v>356</v>
      </c>
      <c r="I50" s="39">
        <v>0</v>
      </c>
    </row>
    <row r="51" spans="1:9" ht="12.75">
      <c r="A51" s="29" t="s">
        <v>380</v>
      </c>
      <c r="B51" s="29"/>
      <c r="C51" s="29"/>
      <c r="D51" s="29"/>
      <c r="E51" s="35">
        <v>34969</v>
      </c>
      <c r="F51" s="29" t="s">
        <v>54</v>
      </c>
      <c r="G51" s="29" t="s">
        <v>58</v>
      </c>
      <c r="H51" s="29" t="s">
        <v>356</v>
      </c>
      <c r="I51" s="37">
        <v>0</v>
      </c>
    </row>
    <row r="52" spans="1:9" ht="12.75">
      <c r="A52" s="29" t="s">
        <v>371</v>
      </c>
      <c r="B52" s="29"/>
      <c r="C52" s="29"/>
      <c r="D52" s="29"/>
      <c r="E52" s="35">
        <v>34898</v>
      </c>
      <c r="F52" s="29" t="s">
        <v>353</v>
      </c>
      <c r="G52" s="29" t="s">
        <v>59</v>
      </c>
      <c r="H52" s="29" t="s">
        <v>356</v>
      </c>
      <c r="I52" s="37"/>
    </row>
    <row r="53" spans="1:9" ht="12.75">
      <c r="A53" s="29" t="s">
        <v>438</v>
      </c>
      <c r="B53" s="29" t="s">
        <v>392</v>
      </c>
      <c r="C53" s="29"/>
      <c r="D53" s="29"/>
      <c r="E53" s="35">
        <v>34971</v>
      </c>
      <c r="F53" s="29" t="s">
        <v>353</v>
      </c>
      <c r="G53" s="29" t="s">
        <v>59</v>
      </c>
      <c r="H53" s="29" t="s">
        <v>356</v>
      </c>
      <c r="I53" s="39">
        <v>0</v>
      </c>
    </row>
    <row r="54" spans="1:9" ht="12.75">
      <c r="A54" s="29" t="s">
        <v>403</v>
      </c>
      <c r="B54" s="29" t="s">
        <v>439</v>
      </c>
      <c r="C54" s="29" t="s">
        <v>440</v>
      </c>
      <c r="D54" s="29" t="s">
        <v>441</v>
      </c>
      <c r="E54" s="35">
        <v>34963</v>
      </c>
      <c r="F54" s="29" t="s">
        <v>353</v>
      </c>
      <c r="G54" s="29" t="s">
        <v>59</v>
      </c>
      <c r="H54" s="29" t="s">
        <v>356</v>
      </c>
      <c r="I54" s="37"/>
    </row>
    <row r="55" spans="1:9" ht="12.75">
      <c r="A55" s="29" t="s">
        <v>442</v>
      </c>
      <c r="B55" s="29" t="s">
        <v>443</v>
      </c>
      <c r="C55" s="29" t="s">
        <v>444</v>
      </c>
      <c r="D55" s="29" t="s">
        <v>445</v>
      </c>
      <c r="E55" s="35">
        <v>34822</v>
      </c>
      <c r="F55" s="29" t="s">
        <v>353</v>
      </c>
      <c r="G55" s="29" t="s">
        <v>58</v>
      </c>
      <c r="H55" s="29" t="s">
        <v>356</v>
      </c>
      <c r="I55" s="39">
        <v>0</v>
      </c>
    </row>
    <row r="56" spans="1:9" ht="12.75">
      <c r="A56" s="29" t="s">
        <v>425</v>
      </c>
      <c r="B56" s="29" t="s">
        <v>446</v>
      </c>
      <c r="C56" s="29"/>
      <c r="D56" s="29"/>
      <c r="E56" s="35">
        <v>35257</v>
      </c>
      <c r="F56" s="29" t="s">
        <v>353</v>
      </c>
      <c r="G56" s="29" t="s">
        <v>58</v>
      </c>
      <c r="H56" s="29" t="s">
        <v>359</v>
      </c>
      <c r="I56" s="39">
        <v>0</v>
      </c>
    </row>
    <row r="57" spans="1:9" ht="12.75">
      <c r="A57" s="29" t="s">
        <v>380</v>
      </c>
      <c r="B57" s="29"/>
      <c r="C57" s="29"/>
      <c r="D57" s="29"/>
      <c r="E57" s="35">
        <v>35204</v>
      </c>
      <c r="F57" s="29" t="s">
        <v>353</v>
      </c>
      <c r="G57" s="29" t="s">
        <v>58</v>
      </c>
      <c r="H57" s="29" t="s">
        <v>359</v>
      </c>
      <c r="I57" s="36"/>
    </row>
    <row r="58" spans="1:9" ht="12.75">
      <c r="A58" s="29" t="s">
        <v>371</v>
      </c>
      <c r="B58" s="29"/>
      <c r="C58" s="29"/>
      <c r="D58" s="29"/>
      <c r="E58" s="35">
        <v>35269</v>
      </c>
      <c r="F58" s="29" t="s">
        <v>353</v>
      </c>
      <c r="G58" s="29" t="s">
        <v>58</v>
      </c>
      <c r="H58" s="29" t="s">
        <v>359</v>
      </c>
      <c r="I58" s="40"/>
    </row>
    <row r="59" spans="1:9" ht="12.75">
      <c r="A59" s="29" t="s">
        <v>447</v>
      </c>
      <c r="B59" s="29" t="s">
        <v>392</v>
      </c>
      <c r="C59" s="29"/>
      <c r="D59" s="29"/>
      <c r="E59" s="35">
        <v>35344</v>
      </c>
      <c r="F59" s="29" t="s">
        <v>353</v>
      </c>
      <c r="G59" s="29" t="s">
        <v>58</v>
      </c>
      <c r="H59" s="29" t="s">
        <v>359</v>
      </c>
      <c r="I59" s="38">
        <v>0</v>
      </c>
    </row>
    <row r="60" spans="1:9" ht="12.75">
      <c r="A60" s="29" t="s">
        <v>448</v>
      </c>
      <c r="B60" s="29" t="s">
        <v>449</v>
      </c>
      <c r="C60" s="29"/>
      <c r="D60" s="29"/>
      <c r="E60" s="35">
        <v>35486</v>
      </c>
      <c r="F60" s="29" t="s">
        <v>353</v>
      </c>
      <c r="G60" s="29" t="s">
        <v>58</v>
      </c>
      <c r="H60" s="29" t="s">
        <v>359</v>
      </c>
      <c r="I60" s="38">
        <v>0</v>
      </c>
    </row>
    <row r="61" spans="1:9" ht="12.75">
      <c r="A61" s="29" t="s">
        <v>422</v>
      </c>
      <c r="B61" s="29" t="s">
        <v>423</v>
      </c>
      <c r="C61" s="29" t="e">
        <f>- Ass</f>
        <v>#NAME?</v>
      </c>
      <c r="D61" s="29" t="s">
        <v>424</v>
      </c>
      <c r="E61" s="35">
        <v>35674</v>
      </c>
      <c r="F61" s="29" t="s">
        <v>353</v>
      </c>
      <c r="G61" s="29" t="s">
        <v>59</v>
      </c>
      <c r="H61" s="29" t="s">
        <v>359</v>
      </c>
      <c r="I61" s="37">
        <v>0</v>
      </c>
    </row>
    <row r="62" spans="1:9" ht="12.75">
      <c r="A62" s="29" t="s">
        <v>450</v>
      </c>
      <c r="B62" s="29" t="s">
        <v>451</v>
      </c>
      <c r="C62" s="29"/>
      <c r="D62" s="29"/>
      <c r="E62" s="35">
        <v>35678</v>
      </c>
      <c r="F62" s="29" t="s">
        <v>353</v>
      </c>
      <c r="G62" s="29" t="s">
        <v>59</v>
      </c>
      <c r="H62" s="29" t="s">
        <v>359</v>
      </c>
      <c r="I62" s="39">
        <v>0</v>
      </c>
    </row>
    <row r="63" spans="1:9" ht="12.75">
      <c r="A63" s="29" t="s">
        <v>380</v>
      </c>
      <c r="B63" s="29"/>
      <c r="C63" s="29"/>
      <c r="D63" s="29"/>
      <c r="E63" s="35">
        <v>35452</v>
      </c>
      <c r="F63" s="29" t="s">
        <v>353</v>
      </c>
      <c r="G63" s="29" t="s">
        <v>58</v>
      </c>
      <c r="H63" s="29" t="s">
        <v>359</v>
      </c>
      <c r="I63" s="38">
        <v>0</v>
      </c>
    </row>
    <row r="64" spans="1:9" ht="12.75">
      <c r="A64" s="29" t="s">
        <v>371</v>
      </c>
      <c r="B64" s="29"/>
      <c r="C64" s="29"/>
      <c r="D64" s="29"/>
      <c r="E64" s="35">
        <v>36045</v>
      </c>
      <c r="F64" s="29" t="s">
        <v>353</v>
      </c>
      <c r="G64" s="29" t="s">
        <v>58</v>
      </c>
      <c r="H64" s="29" t="s">
        <v>357</v>
      </c>
      <c r="I64" s="38">
        <v>0</v>
      </c>
    </row>
    <row r="65" spans="1:9" ht="12.75">
      <c r="A65" s="29" t="s">
        <v>452</v>
      </c>
      <c r="B65" s="29" t="s">
        <v>392</v>
      </c>
      <c r="C65" s="29"/>
      <c r="D65" s="29"/>
      <c r="E65" s="35">
        <v>35830</v>
      </c>
      <c r="F65" s="29" t="s">
        <v>353</v>
      </c>
      <c r="G65" s="29" t="s">
        <v>58</v>
      </c>
      <c r="H65" s="29" t="s">
        <v>357</v>
      </c>
      <c r="I65" s="37">
        <v>0</v>
      </c>
    </row>
    <row r="66" spans="1:9" ht="12.75">
      <c r="A66" s="29" t="s">
        <v>453</v>
      </c>
      <c r="B66" s="29" t="s">
        <v>454</v>
      </c>
      <c r="C66" s="29" t="s">
        <v>455</v>
      </c>
      <c r="D66" s="29" t="s">
        <v>392</v>
      </c>
      <c r="E66" s="35">
        <v>36061</v>
      </c>
      <c r="F66" s="29" t="s">
        <v>353</v>
      </c>
      <c r="G66" s="29" t="s">
        <v>58</v>
      </c>
      <c r="H66" s="29" t="s">
        <v>357</v>
      </c>
      <c r="I66" s="37">
        <v>0</v>
      </c>
    </row>
    <row r="67" spans="1:9" ht="12.75">
      <c r="A67" s="29" t="s">
        <v>456</v>
      </c>
      <c r="B67" s="29" t="s">
        <v>457</v>
      </c>
      <c r="C67" s="29" t="s">
        <v>458</v>
      </c>
      <c r="D67" s="29" t="s">
        <v>459</v>
      </c>
      <c r="E67" s="35">
        <v>35637</v>
      </c>
      <c r="F67" s="29" t="s">
        <v>353</v>
      </c>
      <c r="G67" s="29" t="s">
        <v>58</v>
      </c>
      <c r="H67" s="29" t="s">
        <v>359</v>
      </c>
      <c r="I67" s="39">
        <v>0</v>
      </c>
    </row>
    <row r="68" spans="1:9" ht="12.75">
      <c r="A68" s="29" t="s">
        <v>450</v>
      </c>
      <c r="B68" s="29" t="s">
        <v>451</v>
      </c>
      <c r="C68" s="29"/>
      <c r="D68" s="29"/>
      <c r="E68" s="35">
        <v>33681</v>
      </c>
      <c r="F68" s="29" t="s">
        <v>353</v>
      </c>
      <c r="G68" s="29" t="s">
        <v>58</v>
      </c>
      <c r="H68" s="29" t="s">
        <v>358</v>
      </c>
      <c r="I68" s="38">
        <v>0</v>
      </c>
    </row>
    <row r="69" spans="1:9" ht="12.75">
      <c r="A69" s="29" t="s">
        <v>380</v>
      </c>
      <c r="B69" s="29"/>
      <c r="C69" s="29"/>
      <c r="D69" s="29"/>
      <c r="E69" s="35">
        <v>33681</v>
      </c>
      <c r="F69" s="29" t="s">
        <v>353</v>
      </c>
      <c r="G69" s="29" t="s">
        <v>58</v>
      </c>
      <c r="H69" s="29" t="s">
        <v>358</v>
      </c>
      <c r="I69" s="38">
        <v>0</v>
      </c>
    </row>
    <row r="70" spans="1:9" ht="12.75">
      <c r="A70" s="29" t="s">
        <v>371</v>
      </c>
      <c r="B70" s="29"/>
      <c r="C70" s="29"/>
      <c r="D70" s="29"/>
      <c r="E70" s="35">
        <v>34315</v>
      </c>
      <c r="F70" s="29" t="s">
        <v>55</v>
      </c>
      <c r="G70" s="29" t="s">
        <v>59</v>
      </c>
      <c r="H70" s="29" t="s">
        <v>358</v>
      </c>
      <c r="I70" s="39">
        <v>0</v>
      </c>
    </row>
    <row r="71" spans="1:9" ht="12.75">
      <c r="A71" s="29" t="s">
        <v>460</v>
      </c>
      <c r="B71" s="29" t="s">
        <v>392</v>
      </c>
      <c r="C71" s="29"/>
      <c r="D71" s="29"/>
      <c r="E71" s="35">
        <v>35352</v>
      </c>
      <c r="F71" s="29" t="s">
        <v>50</v>
      </c>
      <c r="G71" s="29" t="s">
        <v>59</v>
      </c>
      <c r="H71" s="29" t="s">
        <v>359</v>
      </c>
      <c r="I71" s="37">
        <v>0</v>
      </c>
    </row>
    <row r="72" spans="1:9" ht="12.75">
      <c r="A72" s="29" t="s">
        <v>461</v>
      </c>
      <c r="B72" s="29" t="s">
        <v>462</v>
      </c>
      <c r="C72" s="29" t="s">
        <v>463</v>
      </c>
      <c r="D72" s="29" t="s">
        <v>464</v>
      </c>
      <c r="E72" s="35">
        <v>35444</v>
      </c>
      <c r="F72" s="29" t="s">
        <v>53</v>
      </c>
      <c r="G72" s="29" t="s">
        <v>58</v>
      </c>
      <c r="H72" s="29" t="s">
        <v>359</v>
      </c>
      <c r="I72" s="37">
        <v>0</v>
      </c>
    </row>
    <row r="73" spans="1:9" ht="12.75">
      <c r="A73" s="29" t="s">
        <v>397</v>
      </c>
      <c r="B73" s="29" t="s">
        <v>398</v>
      </c>
      <c r="C73" s="29" t="s">
        <v>399</v>
      </c>
      <c r="D73" s="29" t="s">
        <v>400</v>
      </c>
      <c r="E73" s="35">
        <v>35954</v>
      </c>
      <c r="F73" s="29" t="s">
        <v>50</v>
      </c>
      <c r="G73" s="29" t="s">
        <v>59</v>
      </c>
      <c r="H73" s="29" t="s">
        <v>357</v>
      </c>
      <c r="I73" s="37"/>
    </row>
    <row r="74" spans="1:9" ht="12.75">
      <c r="A74" s="29" t="s">
        <v>450</v>
      </c>
      <c r="B74" s="29" t="s">
        <v>451</v>
      </c>
      <c r="C74" s="29"/>
      <c r="D74" s="29"/>
      <c r="E74" s="35">
        <v>35652</v>
      </c>
      <c r="F74" s="29" t="s">
        <v>50</v>
      </c>
      <c r="G74" s="29" t="s">
        <v>59</v>
      </c>
      <c r="H74" s="29" t="s">
        <v>359</v>
      </c>
      <c r="I74" s="37"/>
    </row>
    <row r="75" spans="1:9" ht="12.75">
      <c r="A75" s="29" t="s">
        <v>380</v>
      </c>
      <c r="B75" s="29"/>
      <c r="C75" s="29"/>
      <c r="D75" s="29"/>
      <c r="E75" s="35">
        <v>35249</v>
      </c>
      <c r="F75" s="29" t="s">
        <v>56</v>
      </c>
      <c r="G75" s="29" t="s">
        <v>58</v>
      </c>
      <c r="H75" s="29" t="s">
        <v>359</v>
      </c>
      <c r="I75" s="39">
        <v>0</v>
      </c>
    </row>
    <row r="76" spans="1:9" ht="12.75">
      <c r="A76" s="29" t="s">
        <v>371</v>
      </c>
      <c r="B76" s="29"/>
      <c r="C76" s="29"/>
      <c r="D76" s="29"/>
      <c r="E76" s="35">
        <v>35171</v>
      </c>
      <c r="F76" s="29" t="s">
        <v>53</v>
      </c>
      <c r="G76" s="29" t="s">
        <v>58</v>
      </c>
      <c r="H76" s="29" t="s">
        <v>359</v>
      </c>
      <c r="I76" s="37">
        <v>0</v>
      </c>
    </row>
    <row r="77" spans="1:9" ht="12.75">
      <c r="A77" s="29" t="s">
        <v>465</v>
      </c>
      <c r="B77" s="29" t="s">
        <v>392</v>
      </c>
      <c r="C77" s="29"/>
      <c r="D77" s="29"/>
      <c r="E77" s="35">
        <v>34038</v>
      </c>
      <c r="F77" s="29" t="s">
        <v>353</v>
      </c>
      <c r="G77" s="29" t="s">
        <v>58</v>
      </c>
      <c r="H77" s="29" t="s">
        <v>358</v>
      </c>
      <c r="I77" s="39">
        <v>0</v>
      </c>
    </row>
    <row r="78" spans="1:9" ht="12.75">
      <c r="A78" s="29" t="s">
        <v>453</v>
      </c>
      <c r="B78" s="29" t="s">
        <v>466</v>
      </c>
      <c r="C78" s="29" t="s">
        <v>467</v>
      </c>
      <c r="D78" s="29" t="s">
        <v>386</v>
      </c>
      <c r="E78" s="35">
        <v>34524</v>
      </c>
      <c r="F78" s="29" t="s">
        <v>55</v>
      </c>
      <c r="G78" s="29" t="s">
        <v>58</v>
      </c>
      <c r="H78" s="29" t="s">
        <v>356</v>
      </c>
      <c r="I78" s="37">
        <v>0</v>
      </c>
    </row>
    <row r="79" spans="1:9" ht="12.75">
      <c r="A79" s="29" t="s">
        <v>468</v>
      </c>
      <c r="B79" s="29" t="s">
        <v>469</v>
      </c>
      <c r="C79" s="29" t="s">
        <v>470</v>
      </c>
      <c r="D79" s="29" t="s">
        <v>415</v>
      </c>
      <c r="E79" s="35">
        <v>34702</v>
      </c>
      <c r="F79" s="29" t="s">
        <v>50</v>
      </c>
      <c r="G79" s="29" t="s">
        <v>58</v>
      </c>
      <c r="H79" s="29" t="s">
        <v>356</v>
      </c>
      <c r="I79" s="39">
        <v>0</v>
      </c>
    </row>
    <row r="80" spans="1:9" ht="12.75">
      <c r="A80" s="29" t="s">
        <v>450</v>
      </c>
      <c r="B80" s="29" t="s">
        <v>451</v>
      </c>
      <c r="C80" s="29"/>
      <c r="D80" s="29"/>
      <c r="E80" s="35">
        <v>34846</v>
      </c>
      <c r="F80" s="29" t="s">
        <v>57</v>
      </c>
      <c r="G80" s="29" t="s">
        <v>58</v>
      </c>
      <c r="H80" s="29" t="s">
        <v>356</v>
      </c>
      <c r="I80" s="37"/>
    </row>
    <row r="81" spans="1:9" ht="12.75">
      <c r="A81" s="29" t="s">
        <v>380</v>
      </c>
      <c r="B81" s="29"/>
      <c r="C81" s="29"/>
      <c r="D81" s="29"/>
      <c r="E81" s="35">
        <v>34868</v>
      </c>
      <c r="F81" s="29" t="s">
        <v>51</v>
      </c>
      <c r="G81" s="29" t="s">
        <v>59</v>
      </c>
      <c r="H81" s="29" t="s">
        <v>356</v>
      </c>
      <c r="I81" s="37">
        <v>0</v>
      </c>
    </row>
    <row r="82" spans="1:9" ht="12.75">
      <c r="A82" s="29" t="s">
        <v>371</v>
      </c>
      <c r="B82" s="29"/>
      <c r="C82" s="29"/>
      <c r="D82" s="29"/>
      <c r="E82" s="35">
        <v>35172</v>
      </c>
      <c r="F82" s="29" t="s">
        <v>50</v>
      </c>
      <c r="G82" s="29" t="s">
        <v>58</v>
      </c>
      <c r="H82" s="29" t="s">
        <v>359</v>
      </c>
      <c r="I82" s="37">
        <v>0</v>
      </c>
    </row>
    <row r="83" spans="1:9" ht="12.75">
      <c r="A83" s="29" t="s">
        <v>471</v>
      </c>
      <c r="B83" s="29" t="s">
        <v>392</v>
      </c>
      <c r="C83" s="29"/>
      <c r="D83" s="29"/>
      <c r="E83" s="35">
        <v>35215</v>
      </c>
      <c r="F83" s="29" t="s">
        <v>50</v>
      </c>
      <c r="G83" s="29" t="s">
        <v>58</v>
      </c>
      <c r="H83" s="29" t="s">
        <v>359</v>
      </c>
      <c r="I83" s="38"/>
    </row>
    <row r="84" spans="1:9" ht="12.75">
      <c r="A84" s="29" t="s">
        <v>472</v>
      </c>
      <c r="B84" s="29" t="s">
        <v>473</v>
      </c>
      <c r="C84" s="29" t="s">
        <v>474</v>
      </c>
      <c r="D84" s="29" t="s">
        <v>475</v>
      </c>
      <c r="E84" s="35">
        <v>33774</v>
      </c>
      <c r="F84" s="29" t="s">
        <v>50</v>
      </c>
      <c r="G84" s="29" t="s">
        <v>59</v>
      </c>
      <c r="H84" s="29" t="s">
        <v>358</v>
      </c>
      <c r="I84" s="37"/>
    </row>
    <row r="85" spans="1:9" ht="12.75">
      <c r="A85" s="29" t="s">
        <v>476</v>
      </c>
      <c r="B85" s="29" t="s">
        <v>477</v>
      </c>
      <c r="C85" s="29" t="s">
        <v>478</v>
      </c>
      <c r="D85" s="29" t="s">
        <v>479</v>
      </c>
      <c r="E85" s="35">
        <v>35544</v>
      </c>
      <c r="F85" s="29" t="s">
        <v>50</v>
      </c>
      <c r="G85" s="29" t="s">
        <v>59</v>
      </c>
      <c r="H85" s="29" t="s">
        <v>359</v>
      </c>
      <c r="I85" s="37">
        <v>0</v>
      </c>
    </row>
    <row r="86" spans="1:9" ht="12.75">
      <c r="A86" s="29" t="s">
        <v>450</v>
      </c>
      <c r="B86" s="29" t="s">
        <v>451</v>
      </c>
      <c r="C86" s="29"/>
      <c r="D86" s="29"/>
      <c r="E86" s="35">
        <v>34817</v>
      </c>
      <c r="F86" s="29" t="s">
        <v>50</v>
      </c>
      <c r="G86" s="29" t="s">
        <v>58</v>
      </c>
      <c r="H86" s="29" t="s">
        <v>356</v>
      </c>
      <c r="I86" s="37"/>
    </row>
    <row r="87" spans="1:9" ht="12.75">
      <c r="A87" s="29" t="s">
        <v>380</v>
      </c>
      <c r="B87" s="29"/>
      <c r="C87" s="29"/>
      <c r="D87" s="29"/>
      <c r="E87" s="35">
        <v>34047</v>
      </c>
      <c r="F87" s="29" t="s">
        <v>50</v>
      </c>
      <c r="G87" s="29" t="s">
        <v>59</v>
      </c>
      <c r="H87" s="29" t="s">
        <v>358</v>
      </c>
      <c r="I87" s="37">
        <v>0</v>
      </c>
    </row>
    <row r="88" spans="1:9" ht="12.75">
      <c r="A88" s="29" t="s">
        <v>371</v>
      </c>
      <c r="B88" s="29"/>
      <c r="C88" s="29"/>
      <c r="D88" s="29"/>
      <c r="E88" s="35">
        <v>34114</v>
      </c>
      <c r="F88" s="29" t="s">
        <v>50</v>
      </c>
      <c r="G88" s="29" t="s">
        <v>58</v>
      </c>
      <c r="H88" s="29" t="s">
        <v>358</v>
      </c>
      <c r="I88" s="38"/>
    </row>
    <row r="89" spans="1:9" ht="12.75">
      <c r="A89" s="29" t="s">
        <v>480</v>
      </c>
      <c r="B89" s="29" t="s">
        <v>392</v>
      </c>
      <c r="C89" s="29"/>
      <c r="D89" s="29"/>
      <c r="E89" s="35">
        <v>33935</v>
      </c>
      <c r="F89" s="29" t="s">
        <v>50</v>
      </c>
      <c r="G89" s="29" t="s">
        <v>58</v>
      </c>
      <c r="H89" s="29" t="s">
        <v>358</v>
      </c>
      <c r="I89" s="37">
        <v>0</v>
      </c>
    </row>
    <row r="90" spans="1:9" ht="12.75">
      <c r="A90" s="29" t="s">
        <v>418</v>
      </c>
      <c r="B90" s="29" t="s">
        <v>481</v>
      </c>
      <c r="C90" s="29" t="s">
        <v>482</v>
      </c>
      <c r="D90" s="29" t="s">
        <v>483</v>
      </c>
      <c r="E90" s="35">
        <v>33952</v>
      </c>
      <c r="F90" s="29" t="s">
        <v>50</v>
      </c>
      <c r="G90" s="29" t="s">
        <v>58</v>
      </c>
      <c r="H90" s="29" t="s">
        <v>358</v>
      </c>
      <c r="I90" s="37">
        <v>0</v>
      </c>
    </row>
    <row r="91" spans="1:9" ht="12.75">
      <c r="A91" s="29" t="s">
        <v>412</v>
      </c>
      <c r="B91" s="29" t="s">
        <v>413</v>
      </c>
      <c r="C91" s="29" t="s">
        <v>414</v>
      </c>
      <c r="D91" s="29" t="s">
        <v>415</v>
      </c>
      <c r="E91" s="35">
        <v>35836</v>
      </c>
      <c r="F91" s="29" t="s">
        <v>51</v>
      </c>
      <c r="G91" s="29" t="s">
        <v>58</v>
      </c>
      <c r="H91" s="29" t="s">
        <v>357</v>
      </c>
      <c r="I91" s="39">
        <v>0</v>
      </c>
    </row>
    <row r="92" spans="1:9" ht="12.75">
      <c r="A92" s="29" t="s">
        <v>450</v>
      </c>
      <c r="B92" s="29" t="s">
        <v>451</v>
      </c>
      <c r="C92" s="29"/>
      <c r="D92" s="29"/>
      <c r="E92" s="35">
        <v>36376</v>
      </c>
      <c r="F92" s="29" t="s">
        <v>353</v>
      </c>
      <c r="G92" s="29" t="s">
        <v>59</v>
      </c>
      <c r="H92" s="29" t="s">
        <v>357</v>
      </c>
      <c r="I92" s="37"/>
    </row>
    <row r="93" spans="1:9" ht="12.75">
      <c r="A93" s="29" t="s">
        <v>380</v>
      </c>
      <c r="B93" s="29"/>
      <c r="C93" s="29"/>
      <c r="D93" s="29"/>
      <c r="E93" s="35">
        <v>35750</v>
      </c>
      <c r="F93" s="29" t="s">
        <v>353</v>
      </c>
      <c r="G93" s="29" t="s">
        <v>58</v>
      </c>
      <c r="H93" s="29" t="s">
        <v>359</v>
      </c>
      <c r="I93" s="37"/>
    </row>
    <row r="94" spans="1:9" ht="12.75">
      <c r="A94" s="29" t="s">
        <v>371</v>
      </c>
      <c r="B94" s="29"/>
      <c r="C94" s="29"/>
      <c r="D94" s="29"/>
      <c r="E94" s="35">
        <v>35990</v>
      </c>
      <c r="F94" s="29" t="s">
        <v>56</v>
      </c>
      <c r="G94" s="29" t="s">
        <v>59</v>
      </c>
      <c r="H94" s="29" t="s">
        <v>357</v>
      </c>
      <c r="I94" s="36"/>
    </row>
    <row r="95" spans="1:9" ht="12.75">
      <c r="A95" s="29" t="s">
        <v>484</v>
      </c>
      <c r="B95" s="29" t="s">
        <v>392</v>
      </c>
      <c r="C95" s="29"/>
      <c r="D95" s="29"/>
      <c r="E95" s="35">
        <v>36131</v>
      </c>
      <c r="F95" s="29" t="s">
        <v>53</v>
      </c>
      <c r="G95" s="29" t="s">
        <v>58</v>
      </c>
      <c r="H95" s="29" t="s">
        <v>357</v>
      </c>
      <c r="I95" s="37"/>
    </row>
    <row r="96" spans="1:9" ht="12.75">
      <c r="A96" s="29" t="s">
        <v>485</v>
      </c>
      <c r="B96" s="29" t="s">
        <v>486</v>
      </c>
      <c r="C96" s="29" t="s">
        <v>475</v>
      </c>
      <c r="D96" s="29"/>
      <c r="E96" s="35">
        <v>34743</v>
      </c>
      <c r="F96" s="29" t="s">
        <v>53</v>
      </c>
      <c r="G96" s="29" t="s">
        <v>58</v>
      </c>
      <c r="H96" s="29" t="s">
        <v>356</v>
      </c>
      <c r="I96" s="37">
        <v>0</v>
      </c>
    </row>
    <row r="97" spans="1:9" ht="12.75">
      <c r="A97" s="29" t="s">
        <v>387</v>
      </c>
      <c r="B97" s="29" t="s">
        <v>388</v>
      </c>
      <c r="C97" s="29"/>
      <c r="D97" s="29"/>
      <c r="E97" s="35">
        <v>34618</v>
      </c>
      <c r="F97" s="29" t="s">
        <v>55</v>
      </c>
      <c r="G97" s="29" t="s">
        <v>58</v>
      </c>
      <c r="H97" s="29" t="s">
        <v>356</v>
      </c>
      <c r="I97" s="37">
        <v>0</v>
      </c>
    </row>
    <row r="98" spans="1:9" ht="12.75">
      <c r="A98" s="29" t="s">
        <v>450</v>
      </c>
      <c r="B98" s="29" t="s">
        <v>451</v>
      </c>
      <c r="C98" s="29"/>
      <c r="D98" s="29"/>
      <c r="E98" s="35">
        <v>34025</v>
      </c>
      <c r="F98" s="29" t="s">
        <v>55</v>
      </c>
      <c r="G98" s="29" t="s">
        <v>58</v>
      </c>
      <c r="H98" s="29" t="s">
        <v>358</v>
      </c>
      <c r="I98" s="39">
        <v>0</v>
      </c>
    </row>
    <row r="99" spans="1:9" ht="12.75">
      <c r="A99" s="29" t="s">
        <v>380</v>
      </c>
      <c r="B99" s="29"/>
      <c r="C99" s="29"/>
      <c r="D99" s="29"/>
      <c r="E99" s="35">
        <v>34789</v>
      </c>
      <c r="F99" s="29" t="s">
        <v>55</v>
      </c>
      <c r="G99" s="29" t="s">
        <v>58</v>
      </c>
      <c r="H99" s="29" t="s">
        <v>356</v>
      </c>
      <c r="I99" s="41"/>
    </row>
    <row r="100" spans="1:9" ht="12.75">
      <c r="A100" s="29" t="s">
        <v>371</v>
      </c>
      <c r="B100" s="29"/>
      <c r="C100" s="29"/>
      <c r="D100" s="29"/>
      <c r="E100" s="35">
        <v>35159</v>
      </c>
      <c r="F100" s="29" t="s">
        <v>60</v>
      </c>
      <c r="G100" s="29" t="s">
        <v>58</v>
      </c>
      <c r="H100" s="29" t="s">
        <v>359</v>
      </c>
      <c r="I100" s="38">
        <v>0</v>
      </c>
    </row>
    <row r="101" spans="1:9" ht="12.75">
      <c r="A101" s="29" t="s">
        <v>381</v>
      </c>
      <c r="B101" s="29" t="s">
        <v>487</v>
      </c>
      <c r="C101" s="29"/>
      <c r="D101" s="29"/>
      <c r="E101" s="35">
        <v>36080</v>
      </c>
      <c r="F101" s="29" t="s">
        <v>57</v>
      </c>
      <c r="G101" s="29" t="s">
        <v>59</v>
      </c>
      <c r="H101" s="29" t="s">
        <v>357</v>
      </c>
      <c r="I101" s="40">
        <v>0</v>
      </c>
    </row>
    <row r="102" spans="1:9" ht="12.75">
      <c r="A102" s="29" t="s">
        <v>488</v>
      </c>
      <c r="B102" s="29" t="s">
        <v>489</v>
      </c>
      <c r="C102" s="29" t="s">
        <v>490</v>
      </c>
      <c r="D102" s="29" t="s">
        <v>464</v>
      </c>
      <c r="E102" s="35">
        <v>35979</v>
      </c>
      <c r="F102" s="29" t="s">
        <v>57</v>
      </c>
      <c r="G102" s="29" t="s">
        <v>59</v>
      </c>
      <c r="H102" s="29" t="s">
        <v>357</v>
      </c>
      <c r="I102" s="38">
        <v>0</v>
      </c>
    </row>
    <row r="103" spans="1:9" ht="12.75">
      <c r="A103" s="29" t="s">
        <v>387</v>
      </c>
      <c r="B103" s="29" t="s">
        <v>388</v>
      </c>
      <c r="C103" s="29"/>
      <c r="D103" s="29"/>
      <c r="E103" s="35">
        <v>35683</v>
      </c>
      <c r="F103" s="29" t="s">
        <v>57</v>
      </c>
      <c r="G103" s="29" t="s">
        <v>59</v>
      </c>
      <c r="H103" s="29" t="s">
        <v>359</v>
      </c>
      <c r="I103" s="37">
        <v>0</v>
      </c>
    </row>
    <row r="104" spans="1:9" ht="12.75">
      <c r="A104" s="29" t="s">
        <v>450</v>
      </c>
      <c r="B104" s="29" t="s">
        <v>451</v>
      </c>
      <c r="C104" s="29"/>
      <c r="D104" s="29"/>
      <c r="E104" s="35">
        <v>36666</v>
      </c>
      <c r="F104" s="29" t="s">
        <v>57</v>
      </c>
      <c r="G104" s="29" t="s">
        <v>59</v>
      </c>
      <c r="H104" s="29" t="s">
        <v>357</v>
      </c>
      <c r="I104" s="38">
        <v>0</v>
      </c>
    </row>
    <row r="105" spans="1:9" ht="12.75">
      <c r="A105" s="29" t="s">
        <v>380</v>
      </c>
      <c r="B105" s="29"/>
      <c r="C105" s="29"/>
      <c r="D105" s="29"/>
      <c r="E105" s="35">
        <v>36294</v>
      </c>
      <c r="F105" s="29" t="s">
        <v>60</v>
      </c>
      <c r="G105" s="29" t="s">
        <v>58</v>
      </c>
      <c r="H105" s="29" t="s">
        <v>357</v>
      </c>
      <c r="I105" s="38">
        <v>0</v>
      </c>
    </row>
    <row r="106" spans="1:9" ht="12.75">
      <c r="A106" s="29" t="s">
        <v>371</v>
      </c>
      <c r="B106" s="29"/>
      <c r="C106" s="29"/>
      <c r="D106" s="29"/>
      <c r="E106" s="35">
        <v>34838</v>
      </c>
      <c r="F106" s="29" t="s">
        <v>55</v>
      </c>
      <c r="G106" s="29" t="s">
        <v>58</v>
      </c>
      <c r="H106" s="29" t="s">
        <v>356</v>
      </c>
      <c r="I106" s="37">
        <v>0</v>
      </c>
    </row>
    <row r="107" spans="1:9" ht="12.75">
      <c r="A107" s="29" t="s">
        <v>381</v>
      </c>
      <c r="B107" s="29" t="s">
        <v>491</v>
      </c>
      <c r="C107" s="29"/>
      <c r="D107" s="29"/>
      <c r="E107" s="35">
        <v>35636</v>
      </c>
      <c r="F107" s="29" t="s">
        <v>50</v>
      </c>
      <c r="G107" s="29" t="s">
        <v>59</v>
      </c>
      <c r="H107" s="29" t="s">
        <v>359</v>
      </c>
      <c r="I107" s="37"/>
    </row>
    <row r="108" spans="1:9" ht="12.75">
      <c r="A108" s="29" t="s">
        <v>492</v>
      </c>
      <c r="B108" s="29" t="s">
        <v>493</v>
      </c>
      <c r="C108" s="29" t="s">
        <v>392</v>
      </c>
      <c r="D108" s="29"/>
      <c r="E108" s="35">
        <v>35538</v>
      </c>
      <c r="F108" s="29" t="s">
        <v>353</v>
      </c>
      <c r="G108" s="29" t="s">
        <v>58</v>
      </c>
      <c r="H108" s="29" t="s">
        <v>359</v>
      </c>
      <c r="I108" s="38"/>
    </row>
    <row r="109" spans="1:9" ht="12.75">
      <c r="A109" s="29" t="s">
        <v>387</v>
      </c>
      <c r="B109" s="29" t="s">
        <v>388</v>
      </c>
      <c r="C109" s="29"/>
      <c r="D109" s="29"/>
      <c r="E109" s="35">
        <v>36144</v>
      </c>
      <c r="F109" s="29" t="s">
        <v>57</v>
      </c>
      <c r="G109" s="29" t="s">
        <v>59</v>
      </c>
      <c r="H109" s="29" t="s">
        <v>357</v>
      </c>
      <c r="I109" s="37">
        <v>0</v>
      </c>
    </row>
    <row r="110" spans="1:9" ht="12.75">
      <c r="A110" s="29" t="s">
        <v>450</v>
      </c>
      <c r="B110" s="29" t="s">
        <v>451</v>
      </c>
      <c r="C110" s="29"/>
      <c r="D110" s="29"/>
      <c r="E110" s="35">
        <v>35202</v>
      </c>
      <c r="F110" s="29" t="s">
        <v>50</v>
      </c>
      <c r="G110" s="29" t="s">
        <v>59</v>
      </c>
      <c r="H110" s="29" t="s">
        <v>359</v>
      </c>
      <c r="I110" s="40"/>
    </row>
    <row r="111" spans="1:9" ht="12.75">
      <c r="A111" s="29" t="s">
        <v>380</v>
      </c>
      <c r="B111" s="29"/>
      <c r="C111" s="29"/>
      <c r="D111" s="29"/>
      <c r="E111" s="35">
        <v>35609</v>
      </c>
      <c r="F111" s="29" t="s">
        <v>55</v>
      </c>
      <c r="G111" s="29" t="s">
        <v>58</v>
      </c>
      <c r="H111" s="29" t="s">
        <v>359</v>
      </c>
      <c r="I111" s="37"/>
    </row>
    <row r="112" spans="1:9" ht="12.75">
      <c r="A112" s="29" t="s">
        <v>371</v>
      </c>
      <c r="B112" s="29"/>
      <c r="C112" s="29"/>
      <c r="D112" s="29"/>
      <c r="E112" s="35">
        <v>35418</v>
      </c>
      <c r="F112" s="29" t="s">
        <v>50</v>
      </c>
      <c r="G112" s="29" t="s">
        <v>58</v>
      </c>
      <c r="H112" s="29" t="s">
        <v>359</v>
      </c>
      <c r="I112" s="38">
        <v>0</v>
      </c>
    </row>
    <row r="113" spans="1:9" ht="12.75">
      <c r="A113" s="29" t="s">
        <v>381</v>
      </c>
      <c r="B113" s="29" t="s">
        <v>494</v>
      </c>
      <c r="C113" s="29"/>
      <c r="D113" s="29"/>
      <c r="E113" s="35">
        <v>35919</v>
      </c>
      <c r="F113" s="29" t="s">
        <v>57</v>
      </c>
      <c r="G113" s="29" t="s">
        <v>58</v>
      </c>
      <c r="H113" s="29" t="s">
        <v>357</v>
      </c>
      <c r="I113" s="39">
        <v>0</v>
      </c>
    </row>
    <row r="114" spans="1:9" ht="12.75">
      <c r="A114" s="29" t="s">
        <v>495</v>
      </c>
      <c r="B114" s="29" t="s">
        <v>496</v>
      </c>
      <c r="C114" s="29" t="s">
        <v>497</v>
      </c>
      <c r="D114" s="29" t="s">
        <v>386</v>
      </c>
      <c r="E114" s="35">
        <v>35156</v>
      </c>
      <c r="F114" s="29" t="s">
        <v>55</v>
      </c>
      <c r="G114" s="29" t="s">
        <v>59</v>
      </c>
      <c r="H114" s="29" t="s">
        <v>359</v>
      </c>
      <c r="I114" s="37"/>
    </row>
    <row r="115" spans="1:9" ht="12.75">
      <c r="A115" s="29" t="s">
        <v>387</v>
      </c>
      <c r="B115" s="29" t="s">
        <v>388</v>
      </c>
      <c r="C115" s="29"/>
      <c r="D115" s="29"/>
      <c r="E115" s="35">
        <v>36515</v>
      </c>
      <c r="F115" s="29" t="s">
        <v>52</v>
      </c>
      <c r="G115" s="29" t="s">
        <v>58</v>
      </c>
      <c r="H115" s="29" t="s">
        <v>357</v>
      </c>
      <c r="I115" s="37"/>
    </row>
    <row r="116" spans="1:9" ht="12.75">
      <c r="A116" s="29" t="s">
        <v>450</v>
      </c>
      <c r="B116" s="29" t="s">
        <v>451</v>
      </c>
      <c r="C116" s="29"/>
      <c r="D116" s="29"/>
      <c r="E116" s="35">
        <v>35812</v>
      </c>
      <c r="F116" s="29" t="s">
        <v>52</v>
      </c>
      <c r="G116" s="29" t="s">
        <v>59</v>
      </c>
      <c r="H116" s="29" t="s">
        <v>357</v>
      </c>
      <c r="I116" s="37"/>
    </row>
    <row r="117" spans="1:9" ht="12.75">
      <c r="A117" s="29" t="s">
        <v>380</v>
      </c>
      <c r="B117" s="29"/>
      <c r="C117" s="29"/>
      <c r="D117" s="29"/>
      <c r="E117" s="35">
        <v>35477</v>
      </c>
      <c r="F117" s="29" t="s">
        <v>56</v>
      </c>
      <c r="G117" s="29" t="s">
        <v>58</v>
      </c>
      <c r="H117" s="29" t="s">
        <v>359</v>
      </c>
      <c r="I117" s="38">
        <v>0</v>
      </c>
    </row>
    <row r="118" spans="1:9" ht="12.75">
      <c r="A118" s="29" t="s">
        <v>371</v>
      </c>
      <c r="B118" s="29"/>
      <c r="C118" s="29"/>
      <c r="D118" s="29"/>
      <c r="E118" s="35">
        <v>35739</v>
      </c>
      <c r="F118" s="29" t="s">
        <v>56</v>
      </c>
      <c r="G118" s="29" t="s">
        <v>59</v>
      </c>
      <c r="H118" s="29" t="s">
        <v>359</v>
      </c>
      <c r="I118" s="37"/>
    </row>
    <row r="119" spans="1:9" ht="12.75">
      <c r="A119" s="29" t="s">
        <v>381</v>
      </c>
      <c r="B119" s="29" t="s">
        <v>498</v>
      </c>
      <c r="C119" s="29"/>
      <c r="D119" s="29"/>
      <c r="E119" s="35">
        <v>35246</v>
      </c>
      <c r="F119" s="29" t="s">
        <v>56</v>
      </c>
      <c r="G119" s="29" t="s">
        <v>59</v>
      </c>
      <c r="H119" s="29" t="s">
        <v>359</v>
      </c>
      <c r="I119" s="37"/>
    </row>
    <row r="120" spans="1:9" ht="12.75">
      <c r="A120" s="29" t="s">
        <v>488</v>
      </c>
      <c r="B120" s="29" t="s">
        <v>499</v>
      </c>
      <c r="C120" s="29" t="s">
        <v>386</v>
      </c>
      <c r="D120" s="29"/>
      <c r="E120" s="35">
        <v>34825</v>
      </c>
      <c r="F120" s="29" t="s">
        <v>56</v>
      </c>
      <c r="G120" s="29" t="s">
        <v>58</v>
      </c>
      <c r="H120" s="29" t="s">
        <v>356</v>
      </c>
      <c r="I120" s="37"/>
    </row>
    <row r="121" spans="1:9" ht="12.75">
      <c r="A121" s="29" t="s">
        <v>387</v>
      </c>
      <c r="B121" s="29" t="s">
        <v>388</v>
      </c>
      <c r="C121" s="29"/>
      <c r="D121" s="29"/>
      <c r="E121" s="35">
        <v>34491</v>
      </c>
      <c r="F121" s="29" t="s">
        <v>56</v>
      </c>
      <c r="G121" s="29" t="s">
        <v>58</v>
      </c>
      <c r="H121" s="29" t="s">
        <v>356</v>
      </c>
      <c r="I121" s="39">
        <v>0</v>
      </c>
    </row>
    <row r="122" spans="1:9" ht="12.75">
      <c r="A122" s="29" t="s">
        <v>450</v>
      </c>
      <c r="B122" s="29" t="s">
        <v>451</v>
      </c>
      <c r="C122" s="29"/>
      <c r="D122" s="29"/>
      <c r="E122" s="35">
        <v>33684</v>
      </c>
      <c r="F122" s="29" t="s">
        <v>56</v>
      </c>
      <c r="G122" s="29" t="s">
        <v>58</v>
      </c>
      <c r="H122" s="29" t="s">
        <v>358</v>
      </c>
      <c r="I122" s="37">
        <v>0</v>
      </c>
    </row>
    <row r="123" spans="1:9" ht="12.75">
      <c r="A123" s="29" t="s">
        <v>380</v>
      </c>
      <c r="B123" s="29"/>
      <c r="C123" s="29"/>
      <c r="D123" s="29"/>
      <c r="E123" s="35">
        <v>36028</v>
      </c>
      <c r="F123" s="29" t="s">
        <v>53</v>
      </c>
      <c r="G123" s="29" t="s">
        <v>58</v>
      </c>
      <c r="H123" s="29" t="s">
        <v>357</v>
      </c>
      <c r="I123" s="37"/>
    </row>
    <row r="124" spans="1:9" ht="12.75">
      <c r="A124" s="29" t="s">
        <v>371</v>
      </c>
      <c r="B124" s="29"/>
      <c r="C124" s="29"/>
      <c r="D124" s="29"/>
      <c r="E124" s="35">
        <v>35485</v>
      </c>
      <c r="F124" s="29" t="s">
        <v>53</v>
      </c>
      <c r="G124" s="29" t="s">
        <v>58</v>
      </c>
      <c r="H124" s="29" t="s">
        <v>359</v>
      </c>
      <c r="I124" s="38">
        <v>0</v>
      </c>
    </row>
    <row r="125" spans="1:9" ht="12.75">
      <c r="A125" s="29" t="s">
        <v>432</v>
      </c>
      <c r="B125" s="29" t="s">
        <v>500</v>
      </c>
      <c r="C125" s="29"/>
      <c r="D125" s="29"/>
      <c r="E125" s="35">
        <v>35028</v>
      </c>
      <c r="F125" s="29" t="s">
        <v>153</v>
      </c>
      <c r="G125" s="29" t="s">
        <v>58</v>
      </c>
      <c r="H125" s="29" t="s">
        <v>356</v>
      </c>
      <c r="I125" s="40">
        <v>0</v>
      </c>
    </row>
    <row r="126" spans="1:9" ht="12.75">
      <c r="A126" s="29" t="s">
        <v>501</v>
      </c>
      <c r="B126" s="29" t="s">
        <v>502</v>
      </c>
      <c r="C126" s="29" t="s">
        <v>503</v>
      </c>
      <c r="D126" s="29" t="s">
        <v>504</v>
      </c>
      <c r="E126" s="35">
        <v>34957</v>
      </c>
      <c r="F126" s="29" t="s">
        <v>153</v>
      </c>
      <c r="G126" s="29" t="s">
        <v>58</v>
      </c>
      <c r="H126" s="29" t="s">
        <v>356</v>
      </c>
      <c r="I126" s="37">
        <v>0</v>
      </c>
    </row>
    <row r="127" spans="1:9" ht="12.75">
      <c r="A127" s="29" t="s">
        <v>387</v>
      </c>
      <c r="B127" s="29" t="s">
        <v>388</v>
      </c>
      <c r="C127" s="29"/>
      <c r="D127" s="29"/>
      <c r="E127" s="35">
        <v>34911</v>
      </c>
      <c r="F127" s="29" t="s">
        <v>153</v>
      </c>
      <c r="G127" s="29" t="s">
        <v>58</v>
      </c>
      <c r="H127" s="29" t="s">
        <v>356</v>
      </c>
      <c r="I127" s="38">
        <v>0</v>
      </c>
    </row>
    <row r="128" spans="1:9" ht="12.75">
      <c r="A128" s="29" t="s">
        <v>450</v>
      </c>
      <c r="B128" s="29" t="s">
        <v>451</v>
      </c>
      <c r="C128" s="29"/>
      <c r="D128" s="29"/>
      <c r="E128" s="35">
        <v>36713</v>
      </c>
      <c r="F128" s="29" t="s">
        <v>51</v>
      </c>
      <c r="G128" s="29" t="s">
        <v>58</v>
      </c>
      <c r="H128" s="29" t="s">
        <v>357</v>
      </c>
      <c r="I128" s="37">
        <v>0</v>
      </c>
    </row>
    <row r="129" spans="1:9" ht="12.75">
      <c r="A129" s="29" t="s">
        <v>380</v>
      </c>
      <c r="B129" s="29"/>
      <c r="C129" s="29"/>
      <c r="D129" s="29"/>
      <c r="E129" s="35">
        <v>36109</v>
      </c>
      <c r="F129" s="29" t="s">
        <v>51</v>
      </c>
      <c r="G129" s="29" t="s">
        <v>59</v>
      </c>
      <c r="H129" s="29" t="s">
        <v>357</v>
      </c>
      <c r="I129" s="38">
        <v>0</v>
      </c>
    </row>
    <row r="130" spans="1:9" ht="12.75">
      <c r="A130" s="29" t="s">
        <v>371</v>
      </c>
      <c r="B130" s="29"/>
      <c r="C130" s="29"/>
      <c r="D130" s="29"/>
      <c r="E130" s="35">
        <v>35168</v>
      </c>
      <c r="F130" s="29" t="s">
        <v>55</v>
      </c>
      <c r="G130" s="29" t="s">
        <v>59</v>
      </c>
      <c r="H130" s="29" t="s">
        <v>359</v>
      </c>
      <c r="I130" s="38">
        <v>0</v>
      </c>
    </row>
    <row r="131" spans="1:9" ht="12.75">
      <c r="A131" s="29" t="s">
        <v>432</v>
      </c>
      <c r="B131" s="29" t="s">
        <v>487</v>
      </c>
      <c r="C131" s="29"/>
      <c r="D131" s="29"/>
      <c r="E131" s="35">
        <v>36279</v>
      </c>
      <c r="F131" s="29" t="s">
        <v>50</v>
      </c>
      <c r="G131" s="29" t="s">
        <v>58</v>
      </c>
      <c r="H131" s="29" t="s">
        <v>357</v>
      </c>
      <c r="I131" s="37"/>
    </row>
    <row r="132" spans="1:9" ht="12.75">
      <c r="A132" s="29" t="s">
        <v>448</v>
      </c>
      <c r="B132" s="29" t="s">
        <v>505</v>
      </c>
      <c r="C132" s="29" t="s">
        <v>475</v>
      </c>
      <c r="D132" s="29"/>
      <c r="E132" s="35">
        <v>35655</v>
      </c>
      <c r="F132" s="29" t="s">
        <v>50</v>
      </c>
      <c r="G132" s="29" t="s">
        <v>58</v>
      </c>
      <c r="H132" s="29" t="s">
        <v>359</v>
      </c>
      <c r="I132" s="38">
        <v>0</v>
      </c>
    </row>
    <row r="133" spans="1:9" ht="12.75">
      <c r="A133" s="29" t="s">
        <v>387</v>
      </c>
      <c r="B133" s="29" t="s">
        <v>388</v>
      </c>
      <c r="C133" s="29"/>
      <c r="D133" s="29"/>
      <c r="E133" s="35">
        <v>34471</v>
      </c>
      <c r="F133" s="29" t="s">
        <v>50</v>
      </c>
      <c r="G133" s="29" t="s">
        <v>58</v>
      </c>
      <c r="H133" s="29" t="s">
        <v>356</v>
      </c>
      <c r="I133" s="36"/>
    </row>
    <row r="134" spans="1:9" ht="12.75">
      <c r="A134" s="29" t="s">
        <v>450</v>
      </c>
      <c r="B134" s="29" t="s">
        <v>451</v>
      </c>
      <c r="C134" s="29"/>
      <c r="D134" s="29"/>
      <c r="E134" s="35">
        <v>34320</v>
      </c>
      <c r="F134" s="29" t="s">
        <v>50</v>
      </c>
      <c r="G134" s="29" t="s">
        <v>58</v>
      </c>
      <c r="H134" s="29" t="s">
        <v>358</v>
      </c>
      <c r="I134" s="37">
        <v>0</v>
      </c>
    </row>
    <row r="135" spans="1:9" ht="12.75">
      <c r="A135" s="29" t="s">
        <v>380</v>
      </c>
      <c r="B135" s="29"/>
      <c r="C135" s="29"/>
      <c r="D135" s="29"/>
      <c r="E135" s="35">
        <v>35857</v>
      </c>
      <c r="F135" s="29" t="s">
        <v>50</v>
      </c>
      <c r="G135" s="29" t="s">
        <v>59</v>
      </c>
      <c r="H135" s="29" t="s">
        <v>357</v>
      </c>
      <c r="I135" s="38">
        <v>0</v>
      </c>
    </row>
    <row r="136" spans="1:9" ht="12.75">
      <c r="A136" s="29" t="s">
        <v>371</v>
      </c>
      <c r="B136" s="29"/>
      <c r="C136" s="29"/>
      <c r="D136" s="29"/>
      <c r="E136" s="35">
        <v>36858</v>
      </c>
      <c r="F136" s="29" t="s">
        <v>353</v>
      </c>
      <c r="G136" s="29" t="s">
        <v>58</v>
      </c>
      <c r="H136" s="29" t="s">
        <v>357</v>
      </c>
      <c r="I136" s="38">
        <v>0</v>
      </c>
    </row>
    <row r="137" spans="1:9" ht="12.75">
      <c r="A137" s="29" t="s">
        <v>432</v>
      </c>
      <c r="B137" s="29" t="s">
        <v>506</v>
      </c>
      <c r="C137" s="29"/>
      <c r="D137" s="29"/>
      <c r="E137" s="35">
        <v>35848</v>
      </c>
      <c r="F137" s="29" t="s">
        <v>353</v>
      </c>
      <c r="G137" s="29" t="s">
        <v>58</v>
      </c>
      <c r="H137" s="29" t="s">
        <v>357</v>
      </c>
      <c r="I137" s="37"/>
    </row>
    <row r="138" spans="1:9" ht="12.75">
      <c r="A138" s="29" t="s">
        <v>507</v>
      </c>
      <c r="B138" s="29" t="s">
        <v>508</v>
      </c>
      <c r="C138" s="29" t="s">
        <v>509</v>
      </c>
      <c r="D138" s="29" t="s">
        <v>475</v>
      </c>
      <c r="E138" s="35">
        <v>35872</v>
      </c>
      <c r="F138" s="29" t="s">
        <v>52</v>
      </c>
      <c r="G138" s="29" t="s">
        <v>58</v>
      </c>
      <c r="H138" s="29" t="s">
        <v>357</v>
      </c>
      <c r="I138" s="36"/>
    </row>
    <row r="139" spans="1:9" ht="12.75">
      <c r="A139" s="29" t="s">
        <v>387</v>
      </c>
      <c r="B139" s="29" t="s">
        <v>388</v>
      </c>
      <c r="C139" s="29"/>
      <c r="D139" s="29"/>
      <c r="E139" s="35">
        <v>35359</v>
      </c>
      <c r="F139" s="29" t="s">
        <v>50</v>
      </c>
      <c r="G139" s="29" t="s">
        <v>58</v>
      </c>
      <c r="H139" s="29" t="s">
        <v>359</v>
      </c>
      <c r="I139" s="38">
        <v>0</v>
      </c>
    </row>
    <row r="140" spans="1:9" ht="12.75">
      <c r="A140" s="29" t="s">
        <v>450</v>
      </c>
      <c r="B140" s="29" t="s">
        <v>451</v>
      </c>
      <c r="C140" s="29"/>
      <c r="D140" s="29"/>
      <c r="E140" s="35">
        <v>33753</v>
      </c>
      <c r="F140" s="29" t="s">
        <v>60</v>
      </c>
      <c r="G140" s="29" t="s">
        <v>58</v>
      </c>
      <c r="H140" s="29" t="s">
        <v>358</v>
      </c>
      <c r="I140" s="37">
        <v>0</v>
      </c>
    </row>
    <row r="141" spans="1:9" ht="12.75">
      <c r="A141" s="29" t="s">
        <v>380</v>
      </c>
      <c r="B141" s="29"/>
      <c r="C141" s="29"/>
      <c r="D141" s="29"/>
      <c r="E141" s="35">
        <v>36633</v>
      </c>
      <c r="F141" s="29" t="s">
        <v>50</v>
      </c>
      <c r="G141" s="29" t="s">
        <v>59</v>
      </c>
      <c r="H141" s="29" t="s">
        <v>357</v>
      </c>
      <c r="I141" s="37">
        <v>0</v>
      </c>
    </row>
    <row r="142" spans="1:9" ht="12.75">
      <c r="A142" s="29" t="s">
        <v>371</v>
      </c>
      <c r="B142" s="29"/>
      <c r="C142" s="29"/>
      <c r="D142" s="29"/>
      <c r="E142" s="35">
        <v>36709</v>
      </c>
      <c r="F142" s="29" t="s">
        <v>353</v>
      </c>
      <c r="G142" s="29" t="s">
        <v>59</v>
      </c>
      <c r="H142" s="29" t="s">
        <v>357</v>
      </c>
      <c r="I142" s="37">
        <v>0</v>
      </c>
    </row>
    <row r="143" spans="1:9" ht="12.75">
      <c r="A143" s="29" t="s">
        <v>432</v>
      </c>
      <c r="B143" s="29" t="s">
        <v>491</v>
      </c>
      <c r="C143" s="29"/>
      <c r="D143" s="29"/>
      <c r="E143" s="35">
        <v>36623</v>
      </c>
      <c r="F143" s="29" t="s">
        <v>353</v>
      </c>
      <c r="G143" s="29" t="s">
        <v>58</v>
      </c>
      <c r="H143" s="29" t="s">
        <v>357</v>
      </c>
      <c r="I143" s="39">
        <v>0</v>
      </c>
    </row>
    <row r="144" spans="1:9" ht="12.75">
      <c r="A144" s="29" t="s">
        <v>510</v>
      </c>
      <c r="B144" s="29" t="s">
        <v>511</v>
      </c>
      <c r="C144" s="29" t="s">
        <v>392</v>
      </c>
      <c r="D144" s="29"/>
      <c r="E144" s="35">
        <v>34827</v>
      </c>
      <c r="F144" s="29" t="s">
        <v>353</v>
      </c>
      <c r="G144" s="29" t="s">
        <v>58</v>
      </c>
      <c r="H144" s="29" t="s">
        <v>356</v>
      </c>
      <c r="I144" s="37">
        <v>0</v>
      </c>
    </row>
    <row r="145" spans="1:9" ht="12.75">
      <c r="A145" s="29" t="s">
        <v>387</v>
      </c>
      <c r="B145" s="29" t="s">
        <v>388</v>
      </c>
      <c r="C145" s="29"/>
      <c r="D145" s="29"/>
      <c r="E145" s="35">
        <v>34422</v>
      </c>
      <c r="F145" s="29" t="s">
        <v>354</v>
      </c>
      <c r="G145" s="29" t="s">
        <v>59</v>
      </c>
      <c r="H145" s="29" t="s">
        <v>356</v>
      </c>
      <c r="I145" s="38">
        <v>0</v>
      </c>
    </row>
    <row r="146" spans="1:9" ht="12.75">
      <c r="A146" s="29" t="s">
        <v>450</v>
      </c>
      <c r="B146" s="29" t="s">
        <v>451</v>
      </c>
      <c r="C146" s="29"/>
      <c r="D146" s="29"/>
      <c r="E146" s="35">
        <v>34250</v>
      </c>
      <c r="F146" s="29" t="s">
        <v>354</v>
      </c>
      <c r="G146" s="29" t="s">
        <v>59</v>
      </c>
      <c r="H146" s="29" t="s">
        <v>358</v>
      </c>
      <c r="I146" s="39">
        <v>0</v>
      </c>
    </row>
    <row r="147" spans="1:9" ht="12.75">
      <c r="A147" s="29" t="s">
        <v>380</v>
      </c>
      <c r="B147" s="29"/>
      <c r="C147" s="29"/>
      <c r="D147" s="29"/>
      <c r="E147" s="35">
        <v>34097</v>
      </c>
      <c r="F147" s="29" t="s">
        <v>354</v>
      </c>
      <c r="G147" s="29" t="s">
        <v>58</v>
      </c>
      <c r="H147" s="29" t="s">
        <v>358</v>
      </c>
      <c r="I147" s="38">
        <v>0</v>
      </c>
    </row>
    <row r="148" spans="1:9" ht="12.75">
      <c r="A148" s="29" t="s">
        <v>371</v>
      </c>
      <c r="B148" s="29"/>
      <c r="C148" s="29"/>
      <c r="D148" s="29"/>
      <c r="E148" s="35">
        <v>34906</v>
      </c>
      <c r="F148" s="29" t="s">
        <v>55</v>
      </c>
      <c r="G148" s="29" t="s">
        <v>59</v>
      </c>
      <c r="H148" s="29" t="s">
        <v>356</v>
      </c>
      <c r="I148" s="37"/>
    </row>
    <row r="149" spans="1:9" ht="12.75">
      <c r="A149" s="29" t="s">
        <v>432</v>
      </c>
      <c r="B149" s="29" t="s">
        <v>382</v>
      </c>
      <c r="C149" s="29"/>
      <c r="D149" s="29"/>
      <c r="E149" s="35">
        <v>34595</v>
      </c>
      <c r="F149" s="29" t="s">
        <v>56</v>
      </c>
      <c r="G149" s="29" t="s">
        <v>58</v>
      </c>
      <c r="H149" s="29" t="s">
        <v>356</v>
      </c>
      <c r="I149" s="39">
        <v>0</v>
      </c>
    </row>
    <row r="150" spans="1:9" ht="12.75">
      <c r="A150" s="29" t="s">
        <v>512</v>
      </c>
      <c r="B150" s="29" t="s">
        <v>513</v>
      </c>
      <c r="C150" s="29" t="s">
        <v>386</v>
      </c>
      <c r="D150" s="29"/>
      <c r="E150" s="35">
        <v>34552</v>
      </c>
      <c r="F150" s="29" t="s">
        <v>56</v>
      </c>
      <c r="G150" s="29" t="s">
        <v>58</v>
      </c>
      <c r="H150" s="29" t="s">
        <v>356</v>
      </c>
      <c r="I150" s="38">
        <v>0</v>
      </c>
    </row>
    <row r="151" spans="1:9" ht="12.75">
      <c r="A151" s="29" t="s">
        <v>387</v>
      </c>
      <c r="B151" s="29" t="s">
        <v>388</v>
      </c>
      <c r="C151" s="29"/>
      <c r="D151" s="29"/>
      <c r="E151" s="35">
        <v>32578</v>
      </c>
      <c r="F151" s="29" t="s">
        <v>50</v>
      </c>
      <c r="G151" s="29" t="s">
        <v>58</v>
      </c>
      <c r="H151" s="29" t="s">
        <v>110</v>
      </c>
      <c r="I151" s="40">
        <v>0</v>
      </c>
    </row>
    <row r="152" spans="1:9" ht="12.75">
      <c r="A152" s="29" t="s">
        <v>450</v>
      </c>
      <c r="B152" s="29" t="s">
        <v>451</v>
      </c>
      <c r="C152" s="29"/>
      <c r="D152" s="29"/>
      <c r="E152" s="35">
        <v>32436</v>
      </c>
      <c r="F152" s="29" t="s">
        <v>51</v>
      </c>
      <c r="G152" s="29" t="s">
        <v>58</v>
      </c>
      <c r="H152" s="29" t="s">
        <v>110</v>
      </c>
      <c r="I152" s="37">
        <v>0</v>
      </c>
    </row>
    <row r="153" spans="1:9" ht="12.75">
      <c r="A153" s="29" t="s">
        <v>380</v>
      </c>
      <c r="B153" s="29"/>
      <c r="C153" s="29"/>
      <c r="D153" s="29"/>
      <c r="E153" s="35">
        <v>32620</v>
      </c>
      <c r="F153" s="29" t="s">
        <v>57</v>
      </c>
      <c r="G153" s="29" t="s">
        <v>58</v>
      </c>
      <c r="H153" s="29" t="s">
        <v>110</v>
      </c>
      <c r="I153" s="38">
        <v>0</v>
      </c>
    </row>
    <row r="154" spans="1:9" ht="12.75">
      <c r="A154" s="29" t="s">
        <v>371</v>
      </c>
      <c r="B154" s="29"/>
      <c r="C154" s="29"/>
      <c r="D154" s="29"/>
      <c r="E154" s="35">
        <v>32717</v>
      </c>
      <c r="F154" s="29" t="s">
        <v>55</v>
      </c>
      <c r="G154" s="29" t="s">
        <v>59</v>
      </c>
      <c r="H154" s="29" t="s">
        <v>110</v>
      </c>
      <c r="I154" s="37">
        <v>0</v>
      </c>
    </row>
    <row r="155" spans="1:9" ht="12.75">
      <c r="A155" s="29" t="s">
        <v>432</v>
      </c>
      <c r="B155" s="29" t="s">
        <v>498</v>
      </c>
      <c r="C155" s="29"/>
      <c r="D155" s="29"/>
      <c r="E155" s="35">
        <v>32451</v>
      </c>
      <c r="F155" s="29" t="s">
        <v>51</v>
      </c>
      <c r="G155" s="29" t="s">
        <v>59</v>
      </c>
      <c r="H155" s="29" t="s">
        <v>110</v>
      </c>
      <c r="I155" s="39">
        <v>0</v>
      </c>
    </row>
    <row r="156" spans="1:9" ht="12.75">
      <c r="A156" s="29" t="s">
        <v>514</v>
      </c>
      <c r="B156" s="29" t="s">
        <v>515</v>
      </c>
      <c r="C156" s="29" t="s">
        <v>516</v>
      </c>
      <c r="D156" s="29" t="s">
        <v>386</v>
      </c>
      <c r="E156" s="35">
        <v>32687</v>
      </c>
      <c r="F156" s="29" t="s">
        <v>50</v>
      </c>
      <c r="G156" s="29" t="s">
        <v>58</v>
      </c>
      <c r="H156" s="29" t="s">
        <v>110</v>
      </c>
      <c r="I156" s="37"/>
    </row>
    <row r="157" spans="1:9" ht="12.75">
      <c r="A157" s="29" t="s">
        <v>387</v>
      </c>
      <c r="B157" s="29" t="s">
        <v>388</v>
      </c>
      <c r="C157" s="29"/>
      <c r="D157" s="29"/>
      <c r="E157" s="35">
        <v>33190</v>
      </c>
      <c r="F157" s="29" t="s">
        <v>55</v>
      </c>
      <c r="G157" s="29" t="s">
        <v>59</v>
      </c>
      <c r="H157" s="29" t="s">
        <v>110</v>
      </c>
      <c r="I157" s="38">
        <v>0</v>
      </c>
    </row>
    <row r="158" spans="1:9" ht="12.75">
      <c r="A158" s="29" t="s">
        <v>450</v>
      </c>
      <c r="B158" s="29" t="s">
        <v>451</v>
      </c>
      <c r="C158" s="29"/>
      <c r="D158" s="29"/>
      <c r="E158" s="35">
        <v>33037</v>
      </c>
      <c r="F158" s="29" t="s">
        <v>51</v>
      </c>
      <c r="G158" s="29" t="s">
        <v>58</v>
      </c>
      <c r="H158" s="29" t="s">
        <v>110</v>
      </c>
      <c r="I158" s="37">
        <v>0</v>
      </c>
    </row>
    <row r="159" spans="1:9" ht="12.75">
      <c r="A159" s="29" t="s">
        <v>380</v>
      </c>
      <c r="B159" s="29"/>
      <c r="C159" s="29"/>
      <c r="D159" s="29"/>
      <c r="E159" s="35">
        <v>33201</v>
      </c>
      <c r="F159" s="29" t="s">
        <v>56</v>
      </c>
      <c r="G159" s="29" t="s">
        <v>59</v>
      </c>
      <c r="H159" s="29" t="s">
        <v>110</v>
      </c>
      <c r="I159" s="39">
        <v>0</v>
      </c>
    </row>
    <row r="160" spans="1:9" ht="12.75">
      <c r="A160" s="29" t="s">
        <v>371</v>
      </c>
      <c r="B160" s="29"/>
      <c r="C160" s="29"/>
      <c r="D160" s="29"/>
      <c r="E160" s="35">
        <v>33413</v>
      </c>
      <c r="F160" s="29" t="s">
        <v>50</v>
      </c>
      <c r="G160" s="29" t="s">
        <v>58</v>
      </c>
      <c r="H160" s="29" t="s">
        <v>110</v>
      </c>
      <c r="I160" s="38">
        <v>0</v>
      </c>
    </row>
    <row r="161" spans="1:9" ht="12.75">
      <c r="A161" s="29" t="s">
        <v>517</v>
      </c>
      <c r="B161" s="29" t="s">
        <v>500</v>
      </c>
      <c r="C161" s="29"/>
      <c r="D161" s="29"/>
      <c r="E161" s="35">
        <v>33259</v>
      </c>
      <c r="F161" s="29" t="s">
        <v>50</v>
      </c>
      <c r="G161" s="29" t="s">
        <v>59</v>
      </c>
      <c r="H161" s="29" t="s">
        <v>110</v>
      </c>
      <c r="I161" s="39">
        <v>0</v>
      </c>
    </row>
    <row r="162" spans="1:9" ht="12.75">
      <c r="A162" s="29" t="s">
        <v>403</v>
      </c>
      <c r="B162" s="29" t="s">
        <v>518</v>
      </c>
      <c r="C162" s="29" t="s">
        <v>396</v>
      </c>
      <c r="D162" s="29"/>
      <c r="E162" s="35">
        <v>33333</v>
      </c>
      <c r="F162" s="29" t="s">
        <v>56</v>
      </c>
      <c r="G162" s="29" t="s">
        <v>59</v>
      </c>
      <c r="H162" s="29" t="s">
        <v>110</v>
      </c>
      <c r="I162" s="37">
        <v>0</v>
      </c>
    </row>
    <row r="163" spans="1:9" ht="12.75">
      <c r="A163" s="29" t="s">
        <v>387</v>
      </c>
      <c r="B163" s="29" t="s">
        <v>388</v>
      </c>
      <c r="C163" s="29"/>
      <c r="D163" s="29"/>
      <c r="E163" s="35">
        <v>32798</v>
      </c>
      <c r="F163" s="29" t="s">
        <v>56</v>
      </c>
      <c r="G163" s="29" t="s">
        <v>58</v>
      </c>
      <c r="H163" s="29" t="s">
        <v>110</v>
      </c>
      <c r="I163" s="38">
        <v>0</v>
      </c>
    </row>
    <row r="164" spans="1:9" ht="12.75">
      <c r="A164" s="29" t="s">
        <v>450</v>
      </c>
      <c r="B164" s="29" t="s">
        <v>451</v>
      </c>
      <c r="C164" s="29"/>
      <c r="D164" s="29"/>
      <c r="E164" s="35">
        <v>32400</v>
      </c>
      <c r="F164" s="29" t="s">
        <v>153</v>
      </c>
      <c r="G164" s="29" t="s">
        <v>58</v>
      </c>
      <c r="H164" s="29" t="s">
        <v>110</v>
      </c>
      <c r="I164" s="37"/>
    </row>
    <row r="165" spans="1:9" ht="12.75">
      <c r="A165" s="29" t="s">
        <v>380</v>
      </c>
      <c r="B165" s="29"/>
      <c r="C165" s="29"/>
      <c r="D165" s="29"/>
      <c r="E165" s="35">
        <v>32168</v>
      </c>
      <c r="F165" s="29" t="s">
        <v>153</v>
      </c>
      <c r="G165" s="29" t="s">
        <v>58</v>
      </c>
      <c r="H165" s="29" t="s">
        <v>110</v>
      </c>
      <c r="I165" s="39">
        <v>0</v>
      </c>
    </row>
    <row r="166" spans="1:9" ht="12.75">
      <c r="A166" s="29" t="s">
        <v>371</v>
      </c>
      <c r="B166" s="29"/>
      <c r="C166" s="29"/>
      <c r="D166" s="29"/>
      <c r="E166" s="35">
        <v>33440</v>
      </c>
      <c r="F166" s="29" t="s">
        <v>55</v>
      </c>
      <c r="G166" s="29" t="s">
        <v>58</v>
      </c>
      <c r="H166" s="29" t="s">
        <v>110</v>
      </c>
      <c r="I166" s="39">
        <v>0</v>
      </c>
    </row>
    <row r="167" spans="1:9" ht="12.75">
      <c r="A167" s="29" t="s">
        <v>517</v>
      </c>
      <c r="B167" s="29" t="s">
        <v>433</v>
      </c>
      <c r="C167" s="29"/>
      <c r="D167" s="29"/>
      <c r="E167" s="35">
        <v>33303</v>
      </c>
      <c r="F167" s="29" t="s">
        <v>168</v>
      </c>
      <c r="G167" s="29" t="s">
        <v>58</v>
      </c>
      <c r="H167" s="29" t="s">
        <v>110</v>
      </c>
      <c r="I167" s="37"/>
    </row>
    <row r="168" spans="1:9" ht="12.75">
      <c r="A168" s="29" t="s">
        <v>461</v>
      </c>
      <c r="B168" s="29" t="s">
        <v>519</v>
      </c>
      <c r="C168" s="29" t="s">
        <v>520</v>
      </c>
      <c r="D168" s="29" t="s">
        <v>475</v>
      </c>
      <c r="E168" s="35">
        <v>33086</v>
      </c>
      <c r="F168" s="29" t="s">
        <v>55</v>
      </c>
      <c r="G168" s="29" t="s">
        <v>58</v>
      </c>
      <c r="H168" s="29" t="s">
        <v>110</v>
      </c>
      <c r="I168" s="40"/>
    </row>
    <row r="169" spans="1:9" ht="12.75">
      <c r="A169" s="29" t="s">
        <v>387</v>
      </c>
      <c r="B169" s="29" t="s">
        <v>388</v>
      </c>
      <c r="C169" s="29"/>
      <c r="D169" s="29"/>
      <c r="E169" s="35">
        <v>33369</v>
      </c>
      <c r="F169" s="29" t="s">
        <v>51</v>
      </c>
      <c r="G169" s="29" t="s">
        <v>59</v>
      </c>
      <c r="H169" s="29" t="s">
        <v>110</v>
      </c>
      <c r="I169" s="38">
        <v>0</v>
      </c>
    </row>
    <row r="170" spans="1:9" ht="12.75">
      <c r="A170" s="29" t="s">
        <v>450</v>
      </c>
      <c r="B170" s="29" t="s">
        <v>451</v>
      </c>
      <c r="C170" s="29"/>
      <c r="D170" s="29"/>
      <c r="E170" s="35">
        <v>30768</v>
      </c>
      <c r="F170" s="29" t="s">
        <v>50</v>
      </c>
      <c r="G170" s="29" t="s">
        <v>58</v>
      </c>
      <c r="H170" s="29" t="s">
        <v>160</v>
      </c>
      <c r="I170" s="38">
        <v>0</v>
      </c>
    </row>
    <row r="171" spans="1:9" ht="12.75">
      <c r="A171" s="29" t="s">
        <v>380</v>
      </c>
      <c r="B171" s="29"/>
      <c r="C171" s="29"/>
      <c r="D171" s="29"/>
      <c r="E171" s="35">
        <v>30951</v>
      </c>
      <c r="F171" s="29" t="s">
        <v>51</v>
      </c>
      <c r="G171" s="29" t="s">
        <v>58</v>
      </c>
      <c r="H171" s="29" t="s">
        <v>160</v>
      </c>
      <c r="I171" s="38"/>
    </row>
    <row r="172" spans="1:9" ht="12.75">
      <c r="A172" s="29" t="s">
        <v>371</v>
      </c>
      <c r="B172" s="29"/>
      <c r="C172" s="29"/>
      <c r="D172" s="29"/>
      <c r="E172" s="35">
        <v>30759</v>
      </c>
      <c r="F172" s="29" t="s">
        <v>55</v>
      </c>
      <c r="G172" s="29" t="s">
        <v>59</v>
      </c>
      <c r="H172" s="29" t="s">
        <v>160</v>
      </c>
      <c r="I172" s="40"/>
    </row>
    <row r="173" spans="1:9" ht="12.75">
      <c r="A173" s="29" t="s">
        <v>517</v>
      </c>
      <c r="B173" s="29" t="s">
        <v>506</v>
      </c>
      <c r="C173" s="29"/>
      <c r="D173" s="29"/>
      <c r="E173" s="35">
        <v>30871</v>
      </c>
      <c r="F173" s="29" t="s">
        <v>53</v>
      </c>
      <c r="G173" s="29" t="s">
        <v>58</v>
      </c>
      <c r="H173" s="29" t="s">
        <v>160</v>
      </c>
      <c r="I173" s="39">
        <v>0</v>
      </c>
    </row>
    <row r="174" spans="1:9" ht="12.75">
      <c r="A174" s="29" t="s">
        <v>418</v>
      </c>
      <c r="B174" s="29" t="s">
        <v>521</v>
      </c>
      <c r="C174" s="29" t="s">
        <v>522</v>
      </c>
      <c r="D174" s="29" t="s">
        <v>392</v>
      </c>
      <c r="E174" s="35">
        <v>31585</v>
      </c>
      <c r="F174" s="29" t="s">
        <v>213</v>
      </c>
      <c r="G174" s="29" t="s">
        <v>58</v>
      </c>
      <c r="H174" s="29" t="s">
        <v>160</v>
      </c>
      <c r="I174" s="38"/>
    </row>
    <row r="175" spans="1:9" ht="12.75">
      <c r="A175" s="29" t="s">
        <v>387</v>
      </c>
      <c r="B175" s="29" t="s">
        <v>388</v>
      </c>
      <c r="C175" s="29"/>
      <c r="D175" s="29"/>
      <c r="E175" s="35">
        <v>31007</v>
      </c>
      <c r="F175" s="29" t="s">
        <v>108</v>
      </c>
      <c r="G175" s="29" t="s">
        <v>58</v>
      </c>
      <c r="H175" s="29" t="s">
        <v>160</v>
      </c>
      <c r="I175" s="37"/>
    </row>
    <row r="176" spans="1:9" ht="12.75">
      <c r="A176" s="29" t="s">
        <v>450</v>
      </c>
      <c r="B176" s="29" t="s">
        <v>451</v>
      </c>
      <c r="C176" s="29"/>
      <c r="D176" s="29"/>
      <c r="E176" s="35">
        <v>25979</v>
      </c>
      <c r="F176" s="29" t="s">
        <v>135</v>
      </c>
      <c r="G176" s="29" t="s">
        <v>58</v>
      </c>
      <c r="H176" s="29" t="s">
        <v>97</v>
      </c>
      <c r="I176" s="38">
        <v>0</v>
      </c>
    </row>
    <row r="177" spans="1:9" ht="12.75">
      <c r="A177" s="29" t="s">
        <v>380</v>
      </c>
      <c r="B177" s="29"/>
      <c r="C177" s="29"/>
      <c r="D177" s="29"/>
      <c r="E177" s="35">
        <v>29604</v>
      </c>
      <c r="F177" s="29" t="s">
        <v>135</v>
      </c>
      <c r="G177" s="29" t="s">
        <v>58</v>
      </c>
      <c r="H177" s="29" t="s">
        <v>97</v>
      </c>
      <c r="I177" s="37">
        <v>0</v>
      </c>
    </row>
    <row r="178" spans="1:9" ht="12.75">
      <c r="A178" s="29" t="s">
        <v>371</v>
      </c>
      <c r="B178" s="29"/>
      <c r="C178" s="29"/>
      <c r="D178" s="29"/>
      <c r="E178" s="35">
        <v>27242</v>
      </c>
      <c r="F178" s="29" t="s">
        <v>135</v>
      </c>
      <c r="G178" s="29" t="s">
        <v>58</v>
      </c>
      <c r="H178" s="29" t="s">
        <v>97</v>
      </c>
      <c r="I178" s="40"/>
    </row>
    <row r="179" spans="1:9" ht="12.75">
      <c r="A179" s="29" t="s">
        <v>517</v>
      </c>
      <c r="B179" s="29" t="s">
        <v>491</v>
      </c>
      <c r="C179" s="29"/>
      <c r="D179" s="29"/>
      <c r="E179" s="35">
        <v>27102</v>
      </c>
      <c r="F179" s="29" t="s">
        <v>52</v>
      </c>
      <c r="G179" s="29" t="s">
        <v>58</v>
      </c>
      <c r="H179" s="29" t="s">
        <v>97</v>
      </c>
      <c r="I179" s="37">
        <v>0</v>
      </c>
    </row>
    <row r="180" spans="1:9" ht="12.75">
      <c r="A180" s="29" t="s">
        <v>523</v>
      </c>
      <c r="B180" s="29" t="s">
        <v>524</v>
      </c>
      <c r="C180" s="29" t="s">
        <v>525</v>
      </c>
      <c r="D180" s="29" t="s">
        <v>475</v>
      </c>
      <c r="E180" s="35">
        <v>27735</v>
      </c>
      <c r="F180" s="29" t="s">
        <v>51</v>
      </c>
      <c r="G180" s="29" t="s">
        <v>58</v>
      </c>
      <c r="H180" s="29" t="s">
        <v>97</v>
      </c>
      <c r="I180" s="37">
        <v>0</v>
      </c>
    </row>
    <row r="181" spans="1:9" ht="12.75">
      <c r="A181" s="29" t="s">
        <v>387</v>
      </c>
      <c r="B181" s="29" t="s">
        <v>388</v>
      </c>
      <c r="C181" s="29"/>
      <c r="D181" s="29"/>
      <c r="E181" s="35">
        <v>28471</v>
      </c>
      <c r="F181" s="29" t="s">
        <v>105</v>
      </c>
      <c r="G181" s="29" t="s">
        <v>58</v>
      </c>
      <c r="H181" s="29" t="s">
        <v>97</v>
      </c>
      <c r="I181" s="39">
        <v>0</v>
      </c>
    </row>
    <row r="182" spans="1:9" ht="12.75">
      <c r="A182" s="29" t="s">
        <v>450</v>
      </c>
      <c r="B182" s="29" t="s">
        <v>451</v>
      </c>
      <c r="C182" s="29"/>
      <c r="D182" s="29"/>
      <c r="E182" s="35">
        <v>28740</v>
      </c>
      <c r="F182" s="29" t="s">
        <v>213</v>
      </c>
      <c r="G182" s="29" t="s">
        <v>58</v>
      </c>
      <c r="H182" s="29" t="s">
        <v>97</v>
      </c>
      <c r="I182" s="37"/>
    </row>
    <row r="183" spans="1:9" ht="12.75">
      <c r="A183" s="29" t="s">
        <v>380</v>
      </c>
      <c r="B183" s="29"/>
      <c r="C183" s="29"/>
      <c r="D183" s="29"/>
      <c r="E183" s="35">
        <v>27917</v>
      </c>
      <c r="F183" s="29" t="s">
        <v>222</v>
      </c>
      <c r="G183" s="29" t="s">
        <v>58</v>
      </c>
      <c r="H183" s="29" t="s">
        <v>97</v>
      </c>
      <c r="I183" s="37">
        <v>0</v>
      </c>
    </row>
    <row r="184" spans="1:9" ht="12.75">
      <c r="A184" s="29" t="s">
        <v>371</v>
      </c>
      <c r="B184" s="29"/>
      <c r="C184" s="29"/>
      <c r="D184" s="29"/>
      <c r="E184" s="35">
        <v>26977</v>
      </c>
      <c r="F184" s="29" t="s">
        <v>222</v>
      </c>
      <c r="G184" s="29" t="s">
        <v>58</v>
      </c>
      <c r="H184" s="29" t="s">
        <v>97</v>
      </c>
      <c r="I184" s="37"/>
    </row>
    <row r="185" spans="1:9" ht="12.75">
      <c r="A185" s="29" t="s">
        <v>517</v>
      </c>
      <c r="B185" s="29" t="s">
        <v>494</v>
      </c>
      <c r="C185" s="29"/>
      <c r="D185" s="29"/>
      <c r="E185" s="35">
        <v>27932</v>
      </c>
      <c r="F185" s="29" t="s">
        <v>108</v>
      </c>
      <c r="G185" s="29" t="s">
        <v>58</v>
      </c>
      <c r="H185" s="29" t="s">
        <v>97</v>
      </c>
      <c r="I185" s="36"/>
    </row>
    <row r="186" spans="1:9" ht="12.75">
      <c r="A186" s="29" t="s">
        <v>526</v>
      </c>
      <c r="B186" s="29" t="s">
        <v>527</v>
      </c>
      <c r="C186" s="29" t="s">
        <v>386</v>
      </c>
      <c r="D186" s="29"/>
      <c r="E186" s="35">
        <v>27487</v>
      </c>
      <c r="F186" s="29" t="s">
        <v>53</v>
      </c>
      <c r="G186" s="29" t="s">
        <v>58</v>
      </c>
      <c r="H186" s="29" t="s">
        <v>97</v>
      </c>
      <c r="I186" s="38"/>
    </row>
    <row r="187" spans="1:9" ht="12.75">
      <c r="A187" s="29" t="s">
        <v>387</v>
      </c>
      <c r="B187" s="29" t="s">
        <v>388</v>
      </c>
      <c r="C187" s="29"/>
      <c r="D187" s="29"/>
      <c r="E187" s="35">
        <v>26631</v>
      </c>
      <c r="F187" s="29" t="s">
        <v>60</v>
      </c>
      <c r="G187" s="29" t="s">
        <v>58</v>
      </c>
      <c r="H187" s="29" t="s">
        <v>97</v>
      </c>
      <c r="I187" s="39">
        <v>0</v>
      </c>
    </row>
    <row r="188" spans="1:9" ht="12.75">
      <c r="A188" s="29" t="s">
        <v>450</v>
      </c>
      <c r="B188" s="29" t="s">
        <v>451</v>
      </c>
      <c r="C188" s="29"/>
      <c r="D188" s="29"/>
      <c r="E188" s="35">
        <v>29226</v>
      </c>
      <c r="F188" s="29" t="s">
        <v>128</v>
      </c>
      <c r="G188" s="29" t="s">
        <v>58</v>
      </c>
      <c r="H188" s="29" t="s">
        <v>97</v>
      </c>
      <c r="I188" s="40"/>
    </row>
    <row r="189" spans="1:9" ht="12.75">
      <c r="A189" s="29" t="s">
        <v>380</v>
      </c>
      <c r="B189" s="29"/>
      <c r="C189" s="29"/>
      <c r="D189" s="29"/>
      <c r="E189" s="35">
        <v>28700</v>
      </c>
      <c r="F189" s="29" t="s">
        <v>165</v>
      </c>
      <c r="G189" s="29" t="s">
        <v>58</v>
      </c>
      <c r="H189" s="29" t="s">
        <v>97</v>
      </c>
      <c r="I189" s="37">
        <v>0</v>
      </c>
    </row>
    <row r="190" spans="1:9" ht="25.5">
      <c r="A190" s="29" t="s">
        <v>371</v>
      </c>
      <c r="B190" s="29"/>
      <c r="C190" s="29"/>
      <c r="D190" s="29"/>
      <c r="E190" s="35">
        <v>25200</v>
      </c>
      <c r="F190" s="29" t="s">
        <v>318</v>
      </c>
      <c r="G190" s="29" t="s">
        <v>58</v>
      </c>
      <c r="H190" s="29" t="s">
        <v>97</v>
      </c>
      <c r="I190" s="37"/>
    </row>
    <row r="191" spans="1:9" ht="25.5">
      <c r="A191" s="29" t="s">
        <v>517</v>
      </c>
      <c r="B191" s="29" t="s">
        <v>498</v>
      </c>
      <c r="C191" s="29"/>
      <c r="D191" s="29"/>
      <c r="E191" s="35">
        <v>27132</v>
      </c>
      <c r="F191" s="29" t="s">
        <v>318</v>
      </c>
      <c r="G191" s="29" t="s">
        <v>58</v>
      </c>
      <c r="H191" s="29" t="s">
        <v>97</v>
      </c>
      <c r="I191" s="37">
        <v>0</v>
      </c>
    </row>
    <row r="192" spans="1:9" ht="12.75">
      <c r="A192" s="29" t="s">
        <v>485</v>
      </c>
      <c r="B192" s="29" t="s">
        <v>528</v>
      </c>
      <c r="C192" s="29" t="s">
        <v>529</v>
      </c>
      <c r="D192" s="29" t="s">
        <v>386</v>
      </c>
      <c r="E192" s="35">
        <v>27011</v>
      </c>
      <c r="F192" s="29" t="s">
        <v>50</v>
      </c>
      <c r="G192" s="29" t="s">
        <v>58</v>
      </c>
      <c r="H192" s="29" t="s">
        <v>97</v>
      </c>
      <c r="I192" s="41">
        <v>0</v>
      </c>
    </row>
    <row r="193" spans="1:9" ht="12.75">
      <c r="A193" s="29" t="s">
        <v>387</v>
      </c>
      <c r="B193" s="29" t="s">
        <v>388</v>
      </c>
      <c r="C193" s="29"/>
      <c r="D193" s="29"/>
      <c r="E193" s="35">
        <v>27215</v>
      </c>
      <c r="F193" s="29" t="s">
        <v>51</v>
      </c>
      <c r="G193" s="29" t="s">
        <v>58</v>
      </c>
      <c r="H193" s="29" t="s">
        <v>97</v>
      </c>
      <c r="I193" s="40">
        <v>0</v>
      </c>
    </row>
    <row r="194" spans="1:9" ht="12.75">
      <c r="A194" s="29" t="s">
        <v>450</v>
      </c>
      <c r="B194" s="29" t="s">
        <v>451</v>
      </c>
      <c r="C194" s="29"/>
      <c r="D194" s="29"/>
      <c r="E194" s="35">
        <v>26094</v>
      </c>
      <c r="F194" s="29" t="s">
        <v>60</v>
      </c>
      <c r="G194" s="29" t="s">
        <v>58</v>
      </c>
      <c r="H194" s="29" t="s">
        <v>97</v>
      </c>
      <c r="I194" s="37">
        <v>0</v>
      </c>
    </row>
    <row r="195" spans="1:9" ht="12.75">
      <c r="A195" s="29" t="s">
        <v>380</v>
      </c>
      <c r="B195" s="29"/>
      <c r="C195" s="29"/>
      <c r="D195" s="29"/>
      <c r="E195" s="35">
        <v>27478</v>
      </c>
      <c r="F195" s="29" t="s">
        <v>53</v>
      </c>
      <c r="G195" s="29" t="s">
        <v>58</v>
      </c>
      <c r="H195" s="29" t="s">
        <v>97</v>
      </c>
      <c r="I195" s="38"/>
    </row>
    <row r="196" spans="1:9" ht="12.75">
      <c r="A196" s="29" t="s">
        <v>371</v>
      </c>
      <c r="B196" s="29"/>
      <c r="C196" s="29"/>
      <c r="D196" s="29"/>
      <c r="E196" s="35">
        <v>28208</v>
      </c>
      <c r="F196" s="29" t="s">
        <v>57</v>
      </c>
      <c r="G196" s="29" t="s">
        <v>59</v>
      </c>
      <c r="H196" s="29" t="s">
        <v>97</v>
      </c>
      <c r="I196" s="39">
        <v>0</v>
      </c>
    </row>
    <row r="197" spans="1:9" ht="12.75">
      <c r="A197" s="29" t="s">
        <v>530</v>
      </c>
      <c r="B197" s="29" t="s">
        <v>500</v>
      </c>
      <c r="C197" s="29"/>
      <c r="D197" s="29"/>
      <c r="E197" s="35">
        <v>26564</v>
      </c>
      <c r="F197" s="29" t="s">
        <v>138</v>
      </c>
      <c r="G197" s="29" t="s">
        <v>59</v>
      </c>
      <c r="H197" s="29" t="s">
        <v>97</v>
      </c>
      <c r="I197" s="37">
        <v>0</v>
      </c>
    </row>
    <row r="198" spans="1:9" ht="12.75">
      <c r="A198" s="29" t="s">
        <v>531</v>
      </c>
      <c r="B198" s="29" t="s">
        <v>532</v>
      </c>
      <c r="C198" s="29" t="s">
        <v>392</v>
      </c>
      <c r="D198" s="29"/>
      <c r="E198" s="35">
        <v>26324</v>
      </c>
      <c r="F198" s="29" t="s">
        <v>138</v>
      </c>
      <c r="G198" s="29" t="s">
        <v>58</v>
      </c>
      <c r="H198" s="29" t="s">
        <v>97</v>
      </c>
      <c r="I198" s="39">
        <v>0</v>
      </c>
    </row>
    <row r="199" spans="1:9" ht="12.75">
      <c r="A199" s="29" t="s">
        <v>387</v>
      </c>
      <c r="B199" s="29" t="s">
        <v>388</v>
      </c>
      <c r="C199" s="29"/>
      <c r="D199" s="29"/>
      <c r="E199" s="35">
        <v>25109</v>
      </c>
      <c r="F199" s="29" t="s">
        <v>50</v>
      </c>
      <c r="G199" s="29" t="s">
        <v>58</v>
      </c>
      <c r="H199" s="29" t="s">
        <v>97</v>
      </c>
      <c r="I199" s="37">
        <v>0</v>
      </c>
    </row>
    <row r="200" spans="1:9" ht="12.75">
      <c r="A200" s="29" t="s">
        <v>450</v>
      </c>
      <c r="B200" s="29" t="s">
        <v>451</v>
      </c>
      <c r="C200" s="29"/>
      <c r="D200" s="29"/>
      <c r="E200" s="35">
        <v>27525</v>
      </c>
      <c r="F200" s="29" t="s">
        <v>138</v>
      </c>
      <c r="G200" s="29" t="s">
        <v>58</v>
      </c>
      <c r="H200" s="29" t="s">
        <v>97</v>
      </c>
      <c r="I200" s="37"/>
    </row>
    <row r="201" spans="1:9" ht="12.75">
      <c r="A201" s="29" t="s">
        <v>380</v>
      </c>
      <c r="B201" s="29"/>
      <c r="C201" s="29"/>
      <c r="D201" s="29"/>
      <c r="E201" s="35">
        <v>29957</v>
      </c>
      <c r="F201" s="29" t="s">
        <v>55</v>
      </c>
      <c r="G201" s="29" t="s">
        <v>59</v>
      </c>
      <c r="H201" s="29" t="s">
        <v>97</v>
      </c>
      <c r="I201" s="37">
        <v>0</v>
      </c>
    </row>
    <row r="202" spans="1:9" ht="12.75">
      <c r="A202" s="29" t="s">
        <v>371</v>
      </c>
      <c r="B202" s="29"/>
      <c r="C202" s="29"/>
      <c r="D202" s="29"/>
      <c r="E202" s="35">
        <v>28080</v>
      </c>
      <c r="F202" s="29" t="s">
        <v>50</v>
      </c>
      <c r="G202" s="29" t="s">
        <v>58</v>
      </c>
      <c r="H202" s="29" t="s">
        <v>97</v>
      </c>
      <c r="I202" s="37"/>
    </row>
    <row r="203" spans="1:9" ht="12.75">
      <c r="A203" s="29" t="s">
        <v>530</v>
      </c>
      <c r="B203" s="29" t="s">
        <v>433</v>
      </c>
      <c r="C203" s="29"/>
      <c r="D203" s="29"/>
      <c r="E203" s="35">
        <v>27168</v>
      </c>
      <c r="F203" s="29" t="s">
        <v>128</v>
      </c>
      <c r="G203" s="29" t="s">
        <v>58</v>
      </c>
      <c r="H203" s="29" t="s">
        <v>97</v>
      </c>
      <c r="I203" s="37"/>
    </row>
    <row r="204" spans="1:9" ht="12.75">
      <c r="A204" s="29" t="s">
        <v>434</v>
      </c>
      <c r="B204" s="29" t="s">
        <v>533</v>
      </c>
      <c r="C204" s="29" t="s">
        <v>534</v>
      </c>
      <c r="D204" s="29" t="s">
        <v>535</v>
      </c>
      <c r="E204" s="35">
        <v>30175</v>
      </c>
      <c r="F204" s="29" t="s">
        <v>51</v>
      </c>
      <c r="G204" s="29" t="s">
        <v>58</v>
      </c>
      <c r="H204" s="29" t="s">
        <v>97</v>
      </c>
      <c r="I204" s="38">
        <v>0</v>
      </c>
    </row>
    <row r="205" spans="1:9" ht="12.75">
      <c r="A205" s="29" t="s">
        <v>387</v>
      </c>
      <c r="B205" s="29" t="s">
        <v>388</v>
      </c>
      <c r="C205" s="29"/>
      <c r="D205" s="29"/>
      <c r="E205" s="35">
        <v>27218</v>
      </c>
      <c r="F205" s="29" t="s">
        <v>138</v>
      </c>
      <c r="G205" s="29" t="s">
        <v>58</v>
      </c>
      <c r="H205" s="29" t="s">
        <v>97</v>
      </c>
      <c r="I205" s="37"/>
    </row>
    <row r="206" spans="1:9" ht="12.75">
      <c r="A206" s="29" t="s">
        <v>450</v>
      </c>
      <c r="B206" s="29" t="s">
        <v>451</v>
      </c>
      <c r="C206" s="29"/>
      <c r="D206" s="29"/>
      <c r="E206" s="35">
        <v>29722</v>
      </c>
      <c r="F206" s="29" t="s">
        <v>52</v>
      </c>
      <c r="G206" s="29" t="s">
        <v>58</v>
      </c>
      <c r="H206" s="29" t="s">
        <v>97</v>
      </c>
      <c r="I206" s="38"/>
    </row>
    <row r="207" spans="1:9" ht="12.75">
      <c r="A207" s="29" t="s">
        <v>380</v>
      </c>
      <c r="B207" s="29"/>
      <c r="C207" s="29"/>
      <c r="D207" s="29"/>
      <c r="E207" s="35">
        <v>25672</v>
      </c>
      <c r="F207" s="29" t="s">
        <v>60</v>
      </c>
      <c r="G207" s="29" t="s">
        <v>58</v>
      </c>
      <c r="H207" s="29" t="s">
        <v>97</v>
      </c>
      <c r="I207" s="40"/>
    </row>
    <row r="208" spans="1:9" ht="12.75">
      <c r="A208" s="29" t="s">
        <v>371</v>
      </c>
      <c r="B208" s="29"/>
      <c r="C208" s="29"/>
      <c r="D208" s="29"/>
      <c r="E208" s="35">
        <v>27273</v>
      </c>
      <c r="F208" s="29" t="s">
        <v>57</v>
      </c>
      <c r="G208" s="29" t="s">
        <v>58</v>
      </c>
      <c r="H208" s="29" t="s">
        <v>97</v>
      </c>
      <c r="I208" s="37"/>
    </row>
    <row r="209" spans="1:9" ht="12.75">
      <c r="A209" s="29" t="s">
        <v>530</v>
      </c>
      <c r="B209" s="29" t="s">
        <v>536</v>
      </c>
      <c r="C209" s="29"/>
      <c r="D209" s="29"/>
      <c r="E209" s="35">
        <v>30451</v>
      </c>
      <c r="F209" s="29" t="s">
        <v>57</v>
      </c>
      <c r="G209" s="29" t="s">
        <v>58</v>
      </c>
      <c r="H209" s="29" t="s">
        <v>97</v>
      </c>
      <c r="I209" s="40">
        <v>0</v>
      </c>
    </row>
    <row r="210" spans="1:9" ht="12.75">
      <c r="A210" s="29" t="s">
        <v>434</v>
      </c>
      <c r="B210" s="29" t="s">
        <v>537</v>
      </c>
      <c r="C210" s="29" t="s">
        <v>538</v>
      </c>
      <c r="D210" s="29" t="s">
        <v>464</v>
      </c>
      <c r="E210" s="35">
        <v>30656</v>
      </c>
      <c r="F210" s="29" t="s">
        <v>57</v>
      </c>
      <c r="G210" s="29" t="s">
        <v>58</v>
      </c>
      <c r="H210" s="29" t="s">
        <v>97</v>
      </c>
      <c r="I210" s="39">
        <v>0</v>
      </c>
    </row>
    <row r="211" spans="1:9" ht="12.75">
      <c r="A211" s="29" t="s">
        <v>387</v>
      </c>
      <c r="B211" s="29" t="s">
        <v>388</v>
      </c>
      <c r="C211" s="29"/>
      <c r="D211" s="29"/>
      <c r="E211" s="35">
        <v>30409</v>
      </c>
      <c r="F211" s="29" t="s">
        <v>128</v>
      </c>
      <c r="G211" s="29" t="s">
        <v>58</v>
      </c>
      <c r="H211" s="29" t="s">
        <v>97</v>
      </c>
      <c r="I211" s="38">
        <v>0</v>
      </c>
    </row>
    <row r="212" spans="1:9" ht="12.75">
      <c r="A212" s="29" t="s">
        <v>450</v>
      </c>
      <c r="B212" s="29" t="s">
        <v>451</v>
      </c>
      <c r="C212" s="29"/>
      <c r="D212" s="29"/>
      <c r="E212" s="35">
        <v>30264</v>
      </c>
      <c r="F212" s="29" t="s">
        <v>55</v>
      </c>
      <c r="G212" s="29" t="s">
        <v>59</v>
      </c>
      <c r="H212" s="29" t="s">
        <v>97</v>
      </c>
      <c r="I212" s="38"/>
    </row>
    <row r="213" spans="1:9" ht="12.75">
      <c r="A213" s="29" t="s">
        <v>380</v>
      </c>
      <c r="B213" s="29"/>
      <c r="C213" s="29"/>
      <c r="D213" s="29"/>
      <c r="E213" s="35">
        <v>25939</v>
      </c>
      <c r="F213" s="29" t="s">
        <v>111</v>
      </c>
      <c r="G213" s="29" t="s">
        <v>58</v>
      </c>
      <c r="H213" s="29" t="s">
        <v>97</v>
      </c>
      <c r="I213" s="38">
        <v>0</v>
      </c>
    </row>
    <row r="214" spans="1:9" ht="12.75">
      <c r="A214" s="29" t="s">
        <v>371</v>
      </c>
      <c r="B214" s="29"/>
      <c r="C214" s="29"/>
      <c r="D214" s="29"/>
      <c r="E214" s="35">
        <v>26212</v>
      </c>
      <c r="F214" s="29" t="s">
        <v>138</v>
      </c>
      <c r="G214" s="29" t="s">
        <v>59</v>
      </c>
      <c r="H214" s="29" t="s">
        <v>97</v>
      </c>
      <c r="I214" s="37">
        <v>0</v>
      </c>
    </row>
    <row r="215" spans="1:9" ht="12.75">
      <c r="A215" s="29" t="s">
        <v>530</v>
      </c>
      <c r="B215" s="29" t="s">
        <v>539</v>
      </c>
      <c r="C215" s="29"/>
      <c r="D215" s="29"/>
      <c r="E215" s="35">
        <v>17025</v>
      </c>
      <c r="F215" s="29" t="s">
        <v>60</v>
      </c>
      <c r="G215" s="29" t="s">
        <v>58</v>
      </c>
      <c r="H215" s="29" t="s">
        <v>100</v>
      </c>
      <c r="I215" s="38">
        <v>0</v>
      </c>
    </row>
    <row r="216" spans="1:9" ht="12.75">
      <c r="A216" s="29" t="s">
        <v>501</v>
      </c>
      <c r="B216" s="29" t="s">
        <v>540</v>
      </c>
      <c r="C216" s="29" t="s">
        <v>541</v>
      </c>
      <c r="D216" s="29" t="s">
        <v>396</v>
      </c>
      <c r="E216" s="35">
        <v>16473</v>
      </c>
      <c r="F216" s="29" t="s">
        <v>52</v>
      </c>
      <c r="G216" s="29" t="s">
        <v>58</v>
      </c>
      <c r="H216" s="29" t="s">
        <v>100</v>
      </c>
      <c r="I216" s="37">
        <v>0</v>
      </c>
    </row>
    <row r="217" spans="1:9" ht="12.75">
      <c r="A217" s="29" t="s">
        <v>387</v>
      </c>
      <c r="B217" s="29" t="s">
        <v>388</v>
      </c>
      <c r="C217" s="29"/>
      <c r="D217" s="29"/>
      <c r="E217" s="35">
        <v>20419</v>
      </c>
      <c r="F217" s="29" t="s">
        <v>52</v>
      </c>
      <c r="G217" s="29" t="s">
        <v>58</v>
      </c>
      <c r="H217" s="29" t="s">
        <v>102</v>
      </c>
      <c r="I217" s="36"/>
    </row>
    <row r="218" spans="1:9" ht="12.75">
      <c r="A218" s="29" t="s">
        <v>450</v>
      </c>
      <c r="B218" s="29" t="s">
        <v>451</v>
      </c>
      <c r="C218" s="29"/>
      <c r="D218" s="29"/>
      <c r="E218" s="35">
        <v>22975</v>
      </c>
      <c r="F218" s="29" t="s">
        <v>57</v>
      </c>
      <c r="G218" s="29" t="s">
        <v>58</v>
      </c>
      <c r="H218" s="29" t="s">
        <v>121</v>
      </c>
      <c r="I218" s="38"/>
    </row>
    <row r="219" spans="1:9" ht="12.75">
      <c r="A219" s="29" t="s">
        <v>380</v>
      </c>
      <c r="B219" s="29"/>
      <c r="C219" s="29"/>
      <c r="D219" s="29"/>
      <c r="E219" s="35">
        <v>17626</v>
      </c>
      <c r="F219" s="29" t="s">
        <v>153</v>
      </c>
      <c r="G219" s="29" t="s">
        <v>58</v>
      </c>
      <c r="H219" s="29" t="s">
        <v>101</v>
      </c>
      <c r="I219" s="37"/>
    </row>
    <row r="220" spans="1:9" ht="12.75">
      <c r="A220" s="29" t="s">
        <v>371</v>
      </c>
      <c r="B220" s="29"/>
      <c r="C220" s="29"/>
      <c r="D220" s="29"/>
      <c r="E220" s="35">
        <v>22587</v>
      </c>
      <c r="F220" s="29" t="s">
        <v>108</v>
      </c>
      <c r="G220" s="29" t="s">
        <v>58</v>
      </c>
      <c r="H220" s="29" t="s">
        <v>121</v>
      </c>
      <c r="I220" s="37">
        <v>0</v>
      </c>
    </row>
    <row r="221" spans="1:9" ht="12.75">
      <c r="A221" s="29" t="s">
        <v>530</v>
      </c>
      <c r="B221" s="29" t="s">
        <v>506</v>
      </c>
      <c r="C221" s="29"/>
      <c r="D221" s="29"/>
      <c r="E221" s="35">
        <v>23111</v>
      </c>
      <c r="F221" s="29" t="s">
        <v>108</v>
      </c>
      <c r="G221" s="29" t="s">
        <v>58</v>
      </c>
      <c r="H221" s="29" t="s">
        <v>109</v>
      </c>
      <c r="I221" s="40"/>
    </row>
    <row r="222" spans="1:9" ht="12.75">
      <c r="A222" s="29" t="s">
        <v>418</v>
      </c>
      <c r="B222" s="29" t="s">
        <v>542</v>
      </c>
      <c r="C222" s="29" t="s">
        <v>543</v>
      </c>
      <c r="D222" s="29" t="s">
        <v>386</v>
      </c>
      <c r="E222" s="35">
        <v>22532</v>
      </c>
      <c r="F222" s="29" t="s">
        <v>161</v>
      </c>
      <c r="G222" s="29" t="s">
        <v>58</v>
      </c>
      <c r="H222" s="29" t="s">
        <v>121</v>
      </c>
      <c r="I222" s="36"/>
    </row>
    <row r="223" spans="1:9" ht="12.75">
      <c r="A223" s="29" t="s">
        <v>387</v>
      </c>
      <c r="B223" s="29" t="s">
        <v>388</v>
      </c>
      <c r="C223" s="29"/>
      <c r="D223" s="29"/>
      <c r="E223" s="35">
        <v>22158</v>
      </c>
      <c r="F223" s="29" t="s">
        <v>164</v>
      </c>
      <c r="G223" s="29" t="s">
        <v>58</v>
      </c>
      <c r="H223" s="29" t="s">
        <v>121</v>
      </c>
      <c r="I223" s="36"/>
    </row>
    <row r="224" spans="1:9" ht="12.75">
      <c r="A224" s="29" t="s">
        <v>450</v>
      </c>
      <c r="B224" s="29" t="s">
        <v>451</v>
      </c>
      <c r="C224" s="29"/>
      <c r="D224" s="29"/>
      <c r="E224" s="35">
        <v>22661</v>
      </c>
      <c r="F224" s="29" t="s">
        <v>53</v>
      </c>
      <c r="G224" s="29" t="s">
        <v>58</v>
      </c>
      <c r="H224" s="29" t="s">
        <v>121</v>
      </c>
      <c r="I224" s="38"/>
    </row>
    <row r="225" spans="1:9" ht="12.75">
      <c r="A225" s="29" t="s">
        <v>380</v>
      </c>
      <c r="B225" s="29"/>
      <c r="C225" s="29"/>
      <c r="D225" s="29"/>
      <c r="E225" s="35">
        <v>18628</v>
      </c>
      <c r="F225" s="29" t="s">
        <v>60</v>
      </c>
      <c r="G225" s="29" t="s">
        <v>58</v>
      </c>
      <c r="H225" s="29" t="s">
        <v>101</v>
      </c>
      <c r="I225" s="39">
        <v>0</v>
      </c>
    </row>
    <row r="226" spans="1:9" ht="12.75">
      <c r="A226" s="29" t="s">
        <v>371</v>
      </c>
      <c r="B226" s="29"/>
      <c r="C226" s="29"/>
      <c r="D226" s="29"/>
      <c r="E226" s="35">
        <v>23018</v>
      </c>
      <c r="F226" s="29" t="s">
        <v>108</v>
      </c>
      <c r="G226" s="29" t="s">
        <v>58</v>
      </c>
      <c r="H226" s="29" t="s">
        <v>109</v>
      </c>
      <c r="I226" s="38"/>
    </row>
    <row r="227" spans="1:9" ht="12.75">
      <c r="A227" s="29" t="s">
        <v>530</v>
      </c>
      <c r="B227" s="29" t="s">
        <v>491</v>
      </c>
      <c r="C227" s="29"/>
      <c r="D227" s="29"/>
      <c r="E227" s="35">
        <v>23387</v>
      </c>
      <c r="F227" s="29" t="s">
        <v>111</v>
      </c>
      <c r="G227" s="29" t="s">
        <v>58</v>
      </c>
      <c r="H227" s="29" t="s">
        <v>109</v>
      </c>
      <c r="I227" s="38">
        <v>0</v>
      </c>
    </row>
    <row r="228" spans="1:9" ht="12.75">
      <c r="A228" s="29" t="s">
        <v>501</v>
      </c>
      <c r="B228" s="29" t="s">
        <v>544</v>
      </c>
      <c r="C228" s="29" t="s">
        <v>545</v>
      </c>
      <c r="D228" s="29" t="s">
        <v>396</v>
      </c>
      <c r="E228" s="35">
        <v>24085</v>
      </c>
      <c r="F228" s="29" t="s">
        <v>50</v>
      </c>
      <c r="G228" s="29" t="s">
        <v>58</v>
      </c>
      <c r="H228" s="29" t="s">
        <v>109</v>
      </c>
      <c r="I228" s="38">
        <v>0</v>
      </c>
    </row>
    <row r="229" spans="1:9" ht="12.75">
      <c r="A229" s="29" t="s">
        <v>387</v>
      </c>
      <c r="B229" s="29" t="s">
        <v>388</v>
      </c>
      <c r="C229" s="29"/>
      <c r="D229" s="29"/>
      <c r="E229" s="35">
        <v>24681</v>
      </c>
      <c r="F229" s="29" t="s">
        <v>128</v>
      </c>
      <c r="G229" s="29" t="s">
        <v>58</v>
      </c>
      <c r="H229" s="29" t="s">
        <v>109</v>
      </c>
      <c r="I229" s="37"/>
    </row>
    <row r="230" spans="1:9" ht="12.75">
      <c r="A230" s="29" t="s">
        <v>450</v>
      </c>
      <c r="B230" s="29" t="s">
        <v>451</v>
      </c>
      <c r="C230" s="29"/>
      <c r="D230" s="29"/>
      <c r="E230" s="35">
        <v>18325</v>
      </c>
      <c r="F230" s="29" t="s">
        <v>108</v>
      </c>
      <c r="G230" s="29" t="s">
        <v>58</v>
      </c>
      <c r="H230" s="29" t="s">
        <v>101</v>
      </c>
      <c r="I230" s="36"/>
    </row>
    <row r="231" spans="1:9" ht="12.75">
      <c r="A231" s="29" t="s">
        <v>380</v>
      </c>
      <c r="B231" s="29"/>
      <c r="C231" s="29"/>
      <c r="D231" s="29"/>
      <c r="E231" s="35">
        <v>24819</v>
      </c>
      <c r="F231" s="29" t="s">
        <v>60</v>
      </c>
      <c r="G231" s="29" t="s">
        <v>58</v>
      </c>
      <c r="H231" s="29" t="s">
        <v>109</v>
      </c>
      <c r="I231" s="36"/>
    </row>
    <row r="232" spans="1:9" ht="12.75">
      <c r="A232" s="29" t="s">
        <v>371</v>
      </c>
      <c r="B232" s="29"/>
      <c r="C232" s="29"/>
      <c r="D232" s="29"/>
      <c r="E232" s="35">
        <v>22753</v>
      </c>
      <c r="F232" s="29" t="s">
        <v>120</v>
      </c>
      <c r="G232" s="29" t="s">
        <v>58</v>
      </c>
      <c r="H232" s="29" t="s">
        <v>121</v>
      </c>
      <c r="I232" s="39">
        <v>0</v>
      </c>
    </row>
    <row r="233" spans="1:9" ht="12.75">
      <c r="A233" s="29" t="s">
        <v>530</v>
      </c>
      <c r="B233" s="29" t="s">
        <v>498</v>
      </c>
      <c r="C233" s="29"/>
      <c r="D233" s="29"/>
      <c r="E233" s="35">
        <v>34447</v>
      </c>
      <c r="F233" s="29" t="s">
        <v>60</v>
      </c>
      <c r="G233" s="29" t="s">
        <v>58</v>
      </c>
      <c r="H233" s="29" t="s">
        <v>356</v>
      </c>
      <c r="I233" s="38"/>
    </row>
    <row r="234" spans="1:9" ht="12.75">
      <c r="A234" s="29" t="s">
        <v>501</v>
      </c>
      <c r="B234" s="29" t="s">
        <v>546</v>
      </c>
      <c r="C234" s="29" t="s">
        <v>547</v>
      </c>
      <c r="D234" s="29" t="s">
        <v>386</v>
      </c>
      <c r="E234" s="35">
        <v>34288</v>
      </c>
      <c r="F234" s="29" t="s">
        <v>60</v>
      </c>
      <c r="G234" s="29" t="s">
        <v>59</v>
      </c>
      <c r="H234" s="29" t="s">
        <v>358</v>
      </c>
      <c r="I234" s="39">
        <v>0</v>
      </c>
    </row>
    <row r="235" spans="1:9" ht="12.75">
      <c r="A235" s="29" t="s">
        <v>387</v>
      </c>
      <c r="B235" s="29" t="s">
        <v>388</v>
      </c>
      <c r="C235" s="29"/>
      <c r="D235" s="29"/>
      <c r="E235" s="35">
        <v>33608</v>
      </c>
      <c r="F235" s="29" t="s">
        <v>60</v>
      </c>
      <c r="G235" s="29" t="s">
        <v>59</v>
      </c>
      <c r="H235" s="29" t="s">
        <v>358</v>
      </c>
      <c r="I235" s="38">
        <v>0</v>
      </c>
    </row>
    <row r="236" spans="1:9" ht="12.75">
      <c r="A236" s="29" t="s">
        <v>450</v>
      </c>
      <c r="B236" s="29" t="s">
        <v>451</v>
      </c>
      <c r="C236" s="29"/>
      <c r="D236" s="29"/>
      <c r="E236" s="35">
        <v>34724</v>
      </c>
      <c r="F236" s="29" t="s">
        <v>60</v>
      </c>
      <c r="G236" s="29" t="s">
        <v>59</v>
      </c>
      <c r="H236" s="29" t="s">
        <v>356</v>
      </c>
      <c r="I236" s="38">
        <v>0</v>
      </c>
    </row>
    <row r="237" spans="1:9" ht="12.75">
      <c r="A237" s="29" t="s">
        <v>380</v>
      </c>
      <c r="B237" s="29"/>
      <c r="C237" s="29"/>
      <c r="D237" s="29"/>
      <c r="E237" s="35">
        <v>33311</v>
      </c>
      <c r="F237" s="29" t="s">
        <v>60</v>
      </c>
      <c r="G237" s="29" t="s">
        <v>59</v>
      </c>
      <c r="H237" s="29" t="s">
        <v>110</v>
      </c>
      <c r="I237" s="37">
        <v>0</v>
      </c>
    </row>
    <row r="238" spans="1:9" ht="12.75">
      <c r="A238" s="29" t="s">
        <v>371</v>
      </c>
      <c r="B238" s="29"/>
      <c r="C238" s="29"/>
      <c r="D238" s="29"/>
      <c r="E238" s="35">
        <v>22832</v>
      </c>
      <c r="F238" s="29" t="s">
        <v>60</v>
      </c>
      <c r="G238" s="29" t="s">
        <v>58</v>
      </c>
      <c r="H238" s="29" t="s">
        <v>121</v>
      </c>
      <c r="I238" s="38">
        <v>0</v>
      </c>
    </row>
    <row r="239" spans="1:9" ht="12.75">
      <c r="A239" s="29" t="s">
        <v>548</v>
      </c>
      <c r="B239" s="29" t="s">
        <v>500</v>
      </c>
      <c r="C239" s="29"/>
      <c r="D239" s="29"/>
      <c r="E239" s="35">
        <v>24549</v>
      </c>
      <c r="F239" s="29" t="s">
        <v>60</v>
      </c>
      <c r="G239" s="29" t="s">
        <v>58</v>
      </c>
      <c r="H239" s="29" t="s">
        <v>109</v>
      </c>
      <c r="I239" s="37">
        <v>0</v>
      </c>
    </row>
    <row r="240" spans="1:9" ht="12.75">
      <c r="A240" s="29" t="s">
        <v>403</v>
      </c>
      <c r="B240" s="29" t="s">
        <v>549</v>
      </c>
      <c r="C240" s="29" t="s">
        <v>550</v>
      </c>
      <c r="D240" s="29" t="s">
        <v>551</v>
      </c>
      <c r="E240" s="35">
        <v>24238</v>
      </c>
      <c r="F240" s="29" t="s">
        <v>60</v>
      </c>
      <c r="G240" s="29" t="s">
        <v>58</v>
      </c>
      <c r="H240" s="29" t="s">
        <v>109</v>
      </c>
      <c r="I240" s="38">
        <v>0</v>
      </c>
    </row>
    <row r="241" spans="1:9" ht="12.75">
      <c r="A241" s="29" t="s">
        <v>387</v>
      </c>
      <c r="B241" s="29" t="s">
        <v>388</v>
      </c>
      <c r="C241" s="29"/>
      <c r="D241" s="29"/>
      <c r="E241" s="35">
        <v>23236</v>
      </c>
      <c r="F241" s="29" t="s">
        <v>60</v>
      </c>
      <c r="G241" s="29" t="s">
        <v>58</v>
      </c>
      <c r="H241" s="29" t="s">
        <v>109</v>
      </c>
      <c r="I241" s="38">
        <v>0</v>
      </c>
    </row>
    <row r="242" spans="1:9" ht="12.75">
      <c r="A242" s="29" t="s">
        <v>450</v>
      </c>
      <c r="B242" s="29" t="s">
        <v>451</v>
      </c>
      <c r="C242" s="29"/>
      <c r="D242" s="29"/>
      <c r="E242" s="35">
        <v>26342</v>
      </c>
      <c r="F242" s="29" t="s">
        <v>60</v>
      </c>
      <c r="G242" s="29" t="s">
        <v>58</v>
      </c>
      <c r="H242" s="29" t="s">
        <v>97</v>
      </c>
      <c r="I242" s="37">
        <v>0</v>
      </c>
    </row>
    <row r="243" spans="1:9" ht="12.75">
      <c r="A243" s="29" t="s">
        <v>380</v>
      </c>
      <c r="B243" s="29"/>
      <c r="C243" s="29"/>
      <c r="D243" s="29"/>
      <c r="E243" s="35">
        <v>30587</v>
      </c>
      <c r="F243" s="29" t="s">
        <v>60</v>
      </c>
      <c r="G243" s="29" t="s">
        <v>58</v>
      </c>
      <c r="H243" s="29" t="s">
        <v>97</v>
      </c>
      <c r="I243" s="37"/>
    </row>
    <row r="244" spans="1:9" ht="12.75">
      <c r="A244" s="29" t="s">
        <v>371</v>
      </c>
      <c r="B244" s="29"/>
      <c r="C244" s="29"/>
      <c r="D244" s="29"/>
      <c r="E244" s="35">
        <v>26881</v>
      </c>
      <c r="F244" s="29" t="s">
        <v>60</v>
      </c>
      <c r="G244" s="29" t="s">
        <v>58</v>
      </c>
      <c r="H244" s="29" t="s">
        <v>97</v>
      </c>
      <c r="I244" s="37">
        <v>0</v>
      </c>
    </row>
    <row r="245" spans="1:9" ht="12.75">
      <c r="A245" s="29" t="s">
        <v>548</v>
      </c>
      <c r="B245" s="29" t="s">
        <v>536</v>
      </c>
      <c r="C245" s="29"/>
      <c r="D245" s="29"/>
      <c r="E245" s="35">
        <v>32857</v>
      </c>
      <c r="F245" s="29" t="s">
        <v>60</v>
      </c>
      <c r="G245" s="29" t="s">
        <v>58</v>
      </c>
      <c r="H245" s="29" t="s">
        <v>110</v>
      </c>
      <c r="I245" s="38"/>
    </row>
    <row r="246" spans="1:9" ht="12.75">
      <c r="A246" s="29" t="s">
        <v>383</v>
      </c>
      <c r="B246" s="29" t="s">
        <v>552</v>
      </c>
      <c r="C246" s="29" t="s">
        <v>553</v>
      </c>
      <c r="D246" s="29" t="s">
        <v>554</v>
      </c>
      <c r="E246" s="35">
        <v>30955</v>
      </c>
      <c r="F246" s="29" t="s">
        <v>60</v>
      </c>
      <c r="G246" s="29" t="s">
        <v>58</v>
      </c>
      <c r="H246" s="29" t="s">
        <v>160</v>
      </c>
      <c r="I246" s="38"/>
    </row>
    <row r="247" spans="1:9" ht="12.75">
      <c r="A247" s="29" t="s">
        <v>387</v>
      </c>
      <c r="B247" s="29" t="s">
        <v>388</v>
      </c>
      <c r="C247" s="29"/>
      <c r="D247" s="29"/>
      <c r="E247" s="35">
        <v>21409</v>
      </c>
      <c r="F247" s="29" t="s">
        <v>60</v>
      </c>
      <c r="G247" s="29" t="s">
        <v>58</v>
      </c>
      <c r="H247" s="29" t="s">
        <v>121</v>
      </c>
      <c r="I247" s="38">
        <v>0</v>
      </c>
    </row>
    <row r="248" spans="1:9" ht="12.75">
      <c r="A248" s="29" t="s">
        <v>450</v>
      </c>
      <c r="B248" s="29" t="s">
        <v>451</v>
      </c>
      <c r="C248" s="29"/>
      <c r="D248" s="29"/>
      <c r="E248" s="35">
        <v>24652</v>
      </c>
      <c r="F248" s="29" t="s">
        <v>60</v>
      </c>
      <c r="G248" s="29" t="s">
        <v>58</v>
      </c>
      <c r="H248" s="29" t="s">
        <v>109</v>
      </c>
      <c r="I248" s="37"/>
    </row>
    <row r="249" spans="1:9" ht="12.75">
      <c r="A249" s="29" t="s">
        <v>380</v>
      </c>
      <c r="B249" s="29"/>
      <c r="C249" s="29"/>
      <c r="D249" s="29"/>
      <c r="E249" s="35">
        <v>33498</v>
      </c>
      <c r="F249" s="29" t="s">
        <v>60</v>
      </c>
      <c r="G249" s="29" t="s">
        <v>58</v>
      </c>
      <c r="H249" s="29" t="s">
        <v>110</v>
      </c>
      <c r="I249" s="40">
        <v>0</v>
      </c>
    </row>
    <row r="250" spans="1:9" ht="12.75">
      <c r="A250" s="29" t="s">
        <v>371</v>
      </c>
      <c r="B250" s="29"/>
      <c r="C250" s="29"/>
      <c r="D250" s="29"/>
      <c r="E250" s="35">
        <v>28171</v>
      </c>
      <c r="F250" s="29" t="s">
        <v>60</v>
      </c>
      <c r="G250" s="29" t="s">
        <v>58</v>
      </c>
      <c r="H250" s="29" t="s">
        <v>97</v>
      </c>
      <c r="I250" s="52">
        <v>0</v>
      </c>
    </row>
    <row r="251" spans="1:9" ht="12.75">
      <c r="A251" s="29" t="s">
        <v>548</v>
      </c>
      <c r="B251" s="29" t="s">
        <v>539</v>
      </c>
      <c r="C251" s="29"/>
      <c r="D251" s="29"/>
      <c r="E251" s="35">
        <v>23263</v>
      </c>
      <c r="F251" s="29" t="s">
        <v>60</v>
      </c>
      <c r="G251" s="29" t="s">
        <v>58</v>
      </c>
      <c r="H251" s="29" t="s">
        <v>109</v>
      </c>
      <c r="I251" s="53">
        <v>0</v>
      </c>
    </row>
    <row r="252" spans="1:9" ht="12.75">
      <c r="A252" s="29" t="s">
        <v>492</v>
      </c>
      <c r="B252" s="29" t="s">
        <v>555</v>
      </c>
      <c r="C252" s="29" t="s">
        <v>556</v>
      </c>
      <c r="D252" s="29" t="s">
        <v>557</v>
      </c>
      <c r="E252" s="35">
        <v>24994</v>
      </c>
      <c r="F252" s="29" t="s">
        <v>60</v>
      </c>
      <c r="G252" s="29" t="s">
        <v>58</v>
      </c>
      <c r="H252" s="29" t="s">
        <v>97</v>
      </c>
      <c r="I252" s="53">
        <v>0</v>
      </c>
    </row>
    <row r="253" spans="1:9" ht="12.75">
      <c r="A253" s="29" t="s">
        <v>387</v>
      </c>
      <c r="B253" s="29" t="s">
        <v>388</v>
      </c>
      <c r="C253" s="29"/>
      <c r="D253" s="29"/>
      <c r="E253" s="35">
        <v>26769</v>
      </c>
      <c r="F253" s="29" t="s">
        <v>60</v>
      </c>
      <c r="G253" s="29" t="s">
        <v>58</v>
      </c>
      <c r="H253" s="29" t="s">
        <v>97</v>
      </c>
      <c r="I253" s="54">
        <v>0</v>
      </c>
    </row>
    <row r="254" spans="1:9" ht="12.75">
      <c r="A254" s="29" t="s">
        <v>450</v>
      </c>
      <c r="B254" s="29" t="s">
        <v>451</v>
      </c>
      <c r="C254" s="29"/>
      <c r="D254" s="29"/>
      <c r="E254" s="35">
        <v>18937</v>
      </c>
      <c r="F254" s="29" t="s">
        <v>60</v>
      </c>
      <c r="G254" s="29" t="s">
        <v>58</v>
      </c>
      <c r="H254" s="29" t="s">
        <v>101</v>
      </c>
      <c r="I254" s="52"/>
    </row>
    <row r="255" spans="1:9" ht="12.75">
      <c r="A255" s="29" t="s">
        <v>380</v>
      </c>
      <c r="B255" s="29"/>
      <c r="C255" s="29"/>
      <c r="D255" s="29"/>
      <c r="E255" s="35">
        <v>26727</v>
      </c>
      <c r="F255" s="29" t="s">
        <v>60</v>
      </c>
      <c r="G255" s="29" t="s">
        <v>58</v>
      </c>
      <c r="H255" s="29" t="s">
        <v>97</v>
      </c>
      <c r="I255" s="53">
        <v>0</v>
      </c>
    </row>
    <row r="256" spans="1:9" ht="12.75">
      <c r="A256" s="29" t="s">
        <v>371</v>
      </c>
      <c r="B256" s="29"/>
      <c r="C256" s="29"/>
      <c r="D256" s="29"/>
      <c r="E256" s="35">
        <v>30145</v>
      </c>
      <c r="F256" s="29" t="s">
        <v>60</v>
      </c>
      <c r="G256" s="29" t="s">
        <v>58</v>
      </c>
      <c r="H256" s="29" t="s">
        <v>97</v>
      </c>
      <c r="I256" s="57">
        <v>0</v>
      </c>
    </row>
    <row r="257" spans="1:9" ht="12.75">
      <c r="A257" s="29" t="s">
        <v>548</v>
      </c>
      <c r="B257" s="29" t="s">
        <v>487</v>
      </c>
      <c r="C257" s="29"/>
      <c r="D257" s="29"/>
      <c r="E257" s="35">
        <v>25288</v>
      </c>
      <c r="F257" s="29" t="s">
        <v>60</v>
      </c>
      <c r="G257" s="29" t="s">
        <v>58</v>
      </c>
      <c r="H257" s="29" t="s">
        <v>97</v>
      </c>
      <c r="I257" s="58"/>
    </row>
    <row r="258" spans="1:9" ht="12.75">
      <c r="A258" s="29" t="s">
        <v>514</v>
      </c>
      <c r="B258" s="29" t="s">
        <v>558</v>
      </c>
      <c r="C258" s="29" t="s">
        <v>559</v>
      </c>
      <c r="D258" s="29" t="s">
        <v>475</v>
      </c>
      <c r="E258" s="35">
        <v>18462</v>
      </c>
      <c r="F258" s="29" t="s">
        <v>60</v>
      </c>
      <c r="G258" s="29" t="s">
        <v>58</v>
      </c>
      <c r="H258" s="29" t="s">
        <v>101</v>
      </c>
      <c r="I258" s="59">
        <v>0</v>
      </c>
    </row>
    <row r="259" spans="1:9" ht="12.75">
      <c r="A259" s="29" t="s">
        <v>387</v>
      </c>
      <c r="B259" s="29" t="s">
        <v>388</v>
      </c>
      <c r="C259" s="29"/>
      <c r="D259" s="29"/>
      <c r="E259" s="45"/>
      <c r="F259" s="56"/>
      <c r="G259" s="48"/>
      <c r="H259" s="48"/>
      <c r="I259" s="59"/>
    </row>
    <row r="260" spans="1:9" ht="12.75">
      <c r="A260" s="29" t="s">
        <v>450</v>
      </c>
      <c r="B260" s="29" t="s">
        <v>451</v>
      </c>
      <c r="C260" s="29"/>
      <c r="D260" s="29"/>
      <c r="E260" s="35"/>
      <c r="F260" s="49"/>
      <c r="G260" s="29"/>
      <c r="H260" s="29"/>
      <c r="I260" s="59">
        <v>0</v>
      </c>
    </row>
    <row r="261" spans="1:9" ht="12.75">
      <c r="A261" s="29" t="s">
        <v>380</v>
      </c>
      <c r="B261" s="29"/>
      <c r="C261" s="29"/>
      <c r="D261" s="29"/>
      <c r="E261" s="45"/>
      <c r="F261" s="56"/>
      <c r="G261" s="47"/>
      <c r="H261" s="29"/>
      <c r="I261" s="59"/>
    </row>
    <row r="262" spans="1:9" ht="12.75">
      <c r="A262" s="29" t="s">
        <v>560</v>
      </c>
      <c r="B262" s="29" t="s">
        <v>561</v>
      </c>
      <c r="C262" s="29" t="s">
        <v>562</v>
      </c>
      <c r="D262" s="29"/>
      <c r="E262" s="42"/>
      <c r="F262" s="49"/>
      <c r="G262" s="29"/>
      <c r="H262" s="29"/>
      <c r="I262" s="59">
        <v>0</v>
      </c>
    </row>
    <row r="263" spans="1:9" ht="13.5" customHeight="1">
      <c r="A263" s="29"/>
      <c r="B263" s="29"/>
      <c r="C263" s="29"/>
      <c r="D263" s="29"/>
      <c r="E263" s="35"/>
      <c r="F263" s="49"/>
      <c r="G263" s="29"/>
      <c r="H263" s="29"/>
      <c r="I263" s="59">
        <v>0</v>
      </c>
    </row>
    <row r="264" spans="1:9" ht="13.5" customHeight="1">
      <c r="A264" s="29"/>
      <c r="B264" s="29"/>
      <c r="C264" s="29"/>
      <c r="D264" s="29"/>
      <c r="E264" s="42"/>
      <c r="F264" s="49"/>
      <c r="G264" s="29"/>
      <c r="H264" s="29"/>
      <c r="I264" s="58">
        <v>0</v>
      </c>
    </row>
    <row r="265" spans="1:9" ht="13.5" customHeight="1">
      <c r="A265" s="43"/>
      <c r="B265" s="43"/>
      <c r="C265" s="43"/>
      <c r="D265" s="44"/>
      <c r="E265" s="45"/>
      <c r="F265" s="56"/>
      <c r="G265" s="47"/>
      <c r="H265" s="29"/>
      <c r="I265" s="58">
        <v>0</v>
      </c>
    </row>
    <row r="266" spans="1:9" ht="13.5" customHeight="1">
      <c r="A266" s="29"/>
      <c r="B266" s="29"/>
      <c r="C266" s="29"/>
      <c r="D266" s="29"/>
      <c r="E266" s="35"/>
      <c r="F266" s="49"/>
      <c r="G266" s="29"/>
      <c r="H266" s="29"/>
      <c r="I266" s="59"/>
    </row>
    <row r="267" spans="1:9" ht="13.5" customHeight="1">
      <c r="A267" s="43"/>
      <c r="B267" s="43"/>
      <c r="C267" s="43"/>
      <c r="D267" s="44"/>
      <c r="E267" s="45"/>
      <c r="F267" s="56"/>
      <c r="G267" s="47"/>
      <c r="H267" s="48"/>
    </row>
    <row r="268" spans="1:9" ht="13.5" customHeight="1">
      <c r="A268" s="43"/>
      <c r="B268" s="43"/>
      <c r="C268" s="43"/>
      <c r="D268" s="44"/>
      <c r="E268" s="45"/>
      <c r="F268" s="56"/>
      <c r="G268" s="47"/>
      <c r="H268" s="48"/>
    </row>
    <row r="269" spans="1:9" ht="13.5" customHeight="1">
      <c r="A269" s="43"/>
      <c r="B269" s="43"/>
      <c r="C269" s="43"/>
      <c r="D269" s="44"/>
      <c r="E269" s="45"/>
      <c r="F269" s="56"/>
      <c r="G269" s="47"/>
      <c r="H269" s="48"/>
    </row>
    <row r="270" spans="1:9" ht="13.5" customHeight="1">
      <c r="A270" s="43"/>
      <c r="B270" s="43"/>
      <c r="C270" s="43"/>
      <c r="D270" s="44"/>
      <c r="E270" s="45"/>
      <c r="F270" s="56"/>
      <c r="G270" s="47"/>
      <c r="H270" s="48"/>
    </row>
    <row r="271" spans="1:9" ht="13.5" customHeight="1">
      <c r="A271" s="43"/>
      <c r="B271" s="43"/>
      <c r="C271" s="43"/>
      <c r="D271" s="44"/>
      <c r="E271" s="45"/>
      <c r="F271" s="56"/>
      <c r="G271" s="47"/>
      <c r="H271" s="48"/>
    </row>
    <row r="272" spans="1:9" ht="13.5" customHeight="1">
      <c r="A272" s="43"/>
      <c r="B272" s="43"/>
      <c r="C272" s="43"/>
      <c r="D272" s="44"/>
      <c r="E272" s="45"/>
      <c r="F272" s="56"/>
      <c r="G272" s="47"/>
      <c r="H272" s="48"/>
    </row>
    <row r="273" spans="1:8" ht="13.5" customHeight="1">
      <c r="A273" s="43"/>
      <c r="B273" s="43"/>
      <c r="C273" s="43"/>
      <c r="D273" s="44"/>
      <c r="E273" s="45"/>
      <c r="F273" s="56"/>
      <c r="G273" s="47"/>
      <c r="H273" s="48"/>
    </row>
    <row r="274" spans="1:8" ht="13.5" customHeight="1">
      <c r="A274" s="43"/>
      <c r="B274" s="43"/>
      <c r="C274" s="43"/>
      <c r="D274" s="44"/>
      <c r="E274" s="45"/>
      <c r="F274" s="56"/>
      <c r="G274" s="47"/>
      <c r="H274" s="48"/>
    </row>
    <row r="275" spans="1:8" ht="13.5" customHeight="1">
      <c r="A275" s="43"/>
      <c r="B275" s="43"/>
      <c r="C275" s="43"/>
      <c r="D275" s="44"/>
      <c r="E275" s="45"/>
      <c r="F275" s="56"/>
      <c r="G275" s="47"/>
      <c r="H275" s="48"/>
    </row>
    <row r="276" spans="1:8" ht="13.5" customHeight="1">
      <c r="A276" s="43"/>
      <c r="B276" s="43"/>
      <c r="C276" s="43"/>
      <c r="D276" s="44"/>
      <c r="E276" s="45"/>
      <c r="F276" s="56"/>
      <c r="G276" s="47"/>
      <c r="H276" s="48"/>
    </row>
    <row r="277" spans="1:8" ht="13.5" customHeight="1">
      <c r="A277" s="43"/>
      <c r="B277" s="43"/>
      <c r="C277" s="43"/>
      <c r="D277" s="44"/>
      <c r="E277" s="45"/>
      <c r="F277" s="56"/>
      <c r="G277" s="47"/>
      <c r="H277" s="48"/>
    </row>
    <row r="278" spans="1:8" ht="13.5" customHeight="1">
      <c r="A278" s="43"/>
      <c r="B278" s="43"/>
      <c r="C278" s="43"/>
      <c r="D278" s="44"/>
      <c r="E278" s="45"/>
      <c r="F278" s="56"/>
      <c r="G278" s="47"/>
      <c r="H278" s="48"/>
    </row>
    <row r="279" spans="1:8" ht="13.5" customHeight="1">
      <c r="A279" s="43"/>
      <c r="B279" s="43"/>
      <c r="C279" s="43"/>
      <c r="D279" s="44"/>
      <c r="E279" s="45"/>
      <c r="F279" s="56"/>
      <c r="G279" s="47"/>
      <c r="H279" s="48"/>
    </row>
    <row r="280" spans="1:8" ht="13.5" customHeight="1">
      <c r="A280" s="43"/>
      <c r="B280" s="43"/>
      <c r="C280" s="43"/>
      <c r="D280" s="44"/>
      <c r="E280" s="45"/>
      <c r="F280" s="56"/>
      <c r="G280" s="47"/>
      <c r="H280" s="48"/>
    </row>
    <row r="281" spans="1:8" ht="13.5" customHeight="1">
      <c r="A281" s="43"/>
      <c r="B281" s="43"/>
      <c r="C281" s="43"/>
      <c r="D281" s="44"/>
      <c r="E281" s="45"/>
      <c r="F281" s="56"/>
      <c r="G281" s="47"/>
      <c r="H281" s="48"/>
    </row>
    <row r="282" spans="1:8" ht="13.5" customHeight="1">
      <c r="A282" s="43"/>
      <c r="B282" s="43"/>
      <c r="C282" s="43"/>
      <c r="D282" s="44"/>
      <c r="E282" s="45"/>
      <c r="F282" s="56"/>
      <c r="G282" s="47"/>
      <c r="H282" s="48"/>
    </row>
    <row r="283" spans="1:8" ht="13.5" customHeight="1">
      <c r="A283" s="43"/>
      <c r="B283" s="43"/>
      <c r="C283" s="43"/>
      <c r="D283" s="44"/>
      <c r="E283" s="45"/>
      <c r="F283" s="56"/>
      <c r="G283" s="47"/>
      <c r="H283" s="48"/>
    </row>
    <row r="284" spans="1:8" ht="13.5" customHeight="1">
      <c r="A284" s="43"/>
      <c r="B284" s="43"/>
      <c r="C284" s="43"/>
      <c r="D284" s="44"/>
      <c r="E284" s="45"/>
      <c r="F284" s="56"/>
      <c r="G284" s="47"/>
      <c r="H284" s="48"/>
    </row>
    <row r="285" spans="1:8" ht="13.5" customHeight="1">
      <c r="A285" s="43"/>
      <c r="B285" s="43"/>
      <c r="C285" s="43"/>
      <c r="D285" s="44"/>
      <c r="E285" s="45"/>
      <c r="F285" s="56"/>
      <c r="G285" s="47"/>
      <c r="H285" s="48"/>
    </row>
    <row r="286" spans="1:8" ht="13.5" customHeight="1">
      <c r="A286" s="43"/>
      <c r="B286" s="43"/>
      <c r="C286" s="43"/>
      <c r="D286" s="44"/>
      <c r="E286" s="45"/>
      <c r="F286" s="56"/>
      <c r="G286" s="47"/>
      <c r="H286" s="48"/>
    </row>
    <row r="287" spans="1:8" ht="13.5" customHeight="1">
      <c r="A287" s="43"/>
      <c r="B287" s="43"/>
      <c r="C287" s="43"/>
      <c r="D287" s="44"/>
      <c r="E287" s="45"/>
      <c r="F287" s="56"/>
      <c r="G287" s="47"/>
      <c r="H287" s="48"/>
    </row>
    <row r="288" spans="1:8" ht="13.5" customHeight="1">
      <c r="A288" s="43"/>
      <c r="B288" s="43"/>
      <c r="C288" s="43"/>
      <c r="D288" s="44"/>
      <c r="E288" s="45"/>
      <c r="F288" s="56"/>
      <c r="G288" s="47"/>
      <c r="H288" s="48"/>
    </row>
    <row r="289" spans="1:8" ht="13.5" customHeight="1">
      <c r="A289" s="43"/>
      <c r="B289" s="43"/>
      <c r="C289" s="43"/>
      <c r="D289" s="44"/>
      <c r="E289" s="45"/>
      <c r="F289" s="56"/>
      <c r="G289" s="47"/>
      <c r="H289" s="48"/>
    </row>
    <row r="290" spans="1:8" ht="13.5" customHeight="1">
      <c r="A290" s="43"/>
      <c r="B290" s="43"/>
      <c r="C290" s="43"/>
      <c r="D290" s="44"/>
      <c r="E290" s="45"/>
      <c r="F290" s="56"/>
      <c r="G290" s="47"/>
      <c r="H290" s="48"/>
    </row>
    <row r="291" spans="1:8" ht="13.5" customHeight="1">
      <c r="A291" s="43"/>
      <c r="B291" s="43"/>
      <c r="C291" s="43"/>
      <c r="D291" s="44"/>
      <c r="E291" s="45"/>
      <c r="F291" s="56"/>
      <c r="G291" s="47"/>
      <c r="H291" s="48"/>
    </row>
  </sheetData>
  <autoFilter ref="A1:I265"/>
  <phoneticPr fontId="1" type="noConversion"/>
  <pageMargins left="0.75" right="0.75" top="1" bottom="1" header="0" footer="0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91"/>
  <sheetViews>
    <sheetView topLeftCell="A7" workbookViewId="0">
      <selection activeCell="A2" sqref="A2:H105"/>
    </sheetView>
  </sheetViews>
  <sheetFormatPr defaultRowHeight="13.5" customHeight="1"/>
  <cols>
    <col min="1" max="1" width="8" style="34" bestFit="1" customWidth="1"/>
    <col min="2" max="2" width="7.28515625" style="34" bestFit="1" customWidth="1"/>
    <col min="3" max="3" width="10.85546875" style="34" customWidth="1"/>
    <col min="4" max="4" width="43" style="62" bestFit="1" customWidth="1"/>
    <col min="5" max="5" width="10.140625" style="63" bestFit="1" customWidth="1"/>
    <col min="6" max="6" width="26.85546875" style="34" bestFit="1" customWidth="1"/>
    <col min="7" max="7" width="5.85546875" style="64" bestFit="1" customWidth="1"/>
    <col min="8" max="8" width="8.28515625" style="64" bestFit="1" customWidth="1"/>
    <col min="9" max="9" width="11.42578125" style="61" hidden="1" customWidth="1"/>
    <col min="10" max="16384" width="9.140625" style="34"/>
  </cols>
  <sheetData>
    <row r="1" spans="1:9" ht="13.5" customHeight="1">
      <c r="A1" s="30" t="s">
        <v>61</v>
      </c>
      <c r="B1" s="30" t="s">
        <v>62</v>
      </c>
      <c r="C1" s="30" t="s">
        <v>63</v>
      </c>
      <c r="D1" s="31" t="s">
        <v>64</v>
      </c>
      <c r="E1" s="32" t="s">
        <v>65</v>
      </c>
      <c r="F1" s="30" t="s">
        <v>66</v>
      </c>
      <c r="G1" s="30" t="s">
        <v>67</v>
      </c>
      <c r="H1" s="30" t="s">
        <v>68</v>
      </c>
      <c r="I1" s="33" t="s">
        <v>69</v>
      </c>
    </row>
    <row r="2" spans="1:9" ht="13.5" customHeight="1">
      <c r="A2" s="29">
        <v>456</v>
      </c>
      <c r="B2" s="29">
        <v>4073</v>
      </c>
      <c r="C2" s="29" t="s">
        <v>106</v>
      </c>
      <c r="D2" s="29" t="s">
        <v>107</v>
      </c>
      <c r="E2" s="35">
        <v>23111</v>
      </c>
      <c r="F2" s="29" t="s">
        <v>108</v>
      </c>
      <c r="G2" s="29" t="s">
        <v>58</v>
      </c>
      <c r="H2" s="29" t="s">
        <v>109</v>
      </c>
      <c r="I2" s="38"/>
    </row>
    <row r="3" spans="1:9" ht="13.5" customHeight="1">
      <c r="A3" s="29">
        <v>2868</v>
      </c>
      <c r="B3" s="29">
        <v>2071</v>
      </c>
      <c r="C3" s="29" t="s">
        <v>214</v>
      </c>
      <c r="D3" s="29" t="s">
        <v>215</v>
      </c>
      <c r="E3" s="35">
        <v>31007</v>
      </c>
      <c r="F3" s="29" t="s">
        <v>108</v>
      </c>
      <c r="G3" s="29" t="s">
        <v>58</v>
      </c>
      <c r="H3" s="29" t="s">
        <v>160</v>
      </c>
      <c r="I3" s="37">
        <v>0</v>
      </c>
    </row>
    <row r="4" spans="1:9" ht="13.5" customHeight="1">
      <c r="A4" s="29">
        <v>457</v>
      </c>
      <c r="B4" s="29">
        <v>3101</v>
      </c>
      <c r="C4" s="29" t="s">
        <v>225</v>
      </c>
      <c r="D4" s="29" t="s">
        <v>226</v>
      </c>
      <c r="E4" s="35">
        <v>27932</v>
      </c>
      <c r="F4" s="29" t="s">
        <v>108</v>
      </c>
      <c r="G4" s="29" t="s">
        <v>58</v>
      </c>
      <c r="H4" s="29" t="s">
        <v>97</v>
      </c>
      <c r="I4" s="37">
        <v>0</v>
      </c>
    </row>
    <row r="5" spans="1:9" ht="13.5" customHeight="1">
      <c r="A5" s="29">
        <v>879</v>
      </c>
      <c r="B5" s="29">
        <v>4108</v>
      </c>
      <c r="C5" s="29" t="s">
        <v>233</v>
      </c>
      <c r="D5" s="29" t="s">
        <v>234</v>
      </c>
      <c r="E5" s="35">
        <v>23018</v>
      </c>
      <c r="F5" s="29" t="s">
        <v>108</v>
      </c>
      <c r="G5" s="29" t="s">
        <v>58</v>
      </c>
      <c r="H5" s="29" t="s">
        <v>109</v>
      </c>
      <c r="I5" s="38">
        <v>0</v>
      </c>
    </row>
    <row r="6" spans="1:9" ht="13.5" customHeight="1">
      <c r="A6" s="29">
        <v>752</v>
      </c>
      <c r="B6" s="29">
        <v>4072</v>
      </c>
      <c r="C6" s="29" t="s">
        <v>245</v>
      </c>
      <c r="D6" s="29" t="s">
        <v>246</v>
      </c>
      <c r="E6" s="35">
        <v>22587</v>
      </c>
      <c r="F6" s="29" t="s">
        <v>108</v>
      </c>
      <c r="G6" s="29" t="s">
        <v>58</v>
      </c>
      <c r="H6" s="29" t="s">
        <v>121</v>
      </c>
      <c r="I6" s="37">
        <v>0</v>
      </c>
    </row>
    <row r="7" spans="1:9" ht="13.5" customHeight="1" thickBot="1">
      <c r="A7" s="105">
        <v>2869</v>
      </c>
      <c r="B7" s="105">
        <v>4152</v>
      </c>
      <c r="C7" s="105" t="s">
        <v>259</v>
      </c>
      <c r="D7" s="105" t="s">
        <v>260</v>
      </c>
      <c r="E7" s="106">
        <v>18325</v>
      </c>
      <c r="F7" s="105" t="s">
        <v>108</v>
      </c>
      <c r="G7" s="105" t="s">
        <v>58</v>
      </c>
      <c r="H7" s="105" t="s">
        <v>101</v>
      </c>
      <c r="I7" s="37"/>
    </row>
    <row r="8" spans="1:9" ht="13.5" customHeight="1">
      <c r="A8" s="107">
        <v>20</v>
      </c>
      <c r="B8" s="107">
        <v>1094</v>
      </c>
      <c r="C8" s="107" t="s">
        <v>131</v>
      </c>
      <c r="D8" s="107" t="s">
        <v>132</v>
      </c>
      <c r="E8" s="108">
        <v>33413</v>
      </c>
      <c r="F8" s="107" t="s">
        <v>50</v>
      </c>
      <c r="G8" s="107" t="s">
        <v>58</v>
      </c>
      <c r="H8" s="107" t="s">
        <v>110</v>
      </c>
      <c r="I8" s="38">
        <v>0</v>
      </c>
    </row>
    <row r="9" spans="1:9" ht="13.5" customHeight="1">
      <c r="A9" s="96">
        <v>696</v>
      </c>
      <c r="B9" s="29">
        <v>2002</v>
      </c>
      <c r="C9" s="29" t="s">
        <v>158</v>
      </c>
      <c r="D9" s="29" t="s">
        <v>159</v>
      </c>
      <c r="E9" s="35">
        <v>30768</v>
      </c>
      <c r="F9" s="29" t="s">
        <v>50</v>
      </c>
      <c r="G9" s="29" t="s">
        <v>58</v>
      </c>
      <c r="H9" s="29" t="s">
        <v>160</v>
      </c>
      <c r="I9" s="38">
        <v>0</v>
      </c>
    </row>
    <row r="10" spans="1:9" ht="13.5" customHeight="1">
      <c r="A10" s="29">
        <v>2631</v>
      </c>
      <c r="B10" s="29">
        <v>1061</v>
      </c>
      <c r="C10" s="29" t="s">
        <v>162</v>
      </c>
      <c r="D10" s="29" t="s">
        <v>163</v>
      </c>
      <c r="E10" s="35">
        <v>32687</v>
      </c>
      <c r="F10" s="29" t="s">
        <v>50</v>
      </c>
      <c r="G10" s="29" t="s">
        <v>58</v>
      </c>
      <c r="H10" s="29" t="s">
        <v>110</v>
      </c>
      <c r="I10" s="37">
        <v>0</v>
      </c>
    </row>
    <row r="11" spans="1:9" ht="13.5" customHeight="1">
      <c r="A11" s="29">
        <v>2740</v>
      </c>
      <c r="B11" s="29">
        <v>4129</v>
      </c>
      <c r="C11" s="29" t="s">
        <v>179</v>
      </c>
      <c r="D11" s="29" t="s">
        <v>180</v>
      </c>
      <c r="E11" s="35">
        <v>24085</v>
      </c>
      <c r="F11" s="29" t="s">
        <v>50</v>
      </c>
      <c r="G11" s="29" t="s">
        <v>58</v>
      </c>
      <c r="H11" s="29" t="s">
        <v>109</v>
      </c>
      <c r="I11" s="40"/>
    </row>
    <row r="12" spans="1:9" ht="13.5" customHeight="1">
      <c r="A12" s="29">
        <v>2703</v>
      </c>
      <c r="B12" s="29">
        <v>3230</v>
      </c>
      <c r="C12" s="29" t="s">
        <v>189</v>
      </c>
      <c r="D12" s="29" t="s">
        <v>190</v>
      </c>
      <c r="E12" s="35">
        <v>25109</v>
      </c>
      <c r="F12" s="29" t="s">
        <v>50</v>
      </c>
      <c r="G12" s="29" t="s">
        <v>58</v>
      </c>
      <c r="H12" s="29" t="s">
        <v>97</v>
      </c>
      <c r="I12" s="38">
        <v>0</v>
      </c>
    </row>
    <row r="13" spans="1:9" ht="13.5" customHeight="1">
      <c r="A13" s="29">
        <v>2718</v>
      </c>
      <c r="B13" s="29">
        <v>3241</v>
      </c>
      <c r="C13" s="29" t="s">
        <v>227</v>
      </c>
      <c r="D13" s="29" t="s">
        <v>228</v>
      </c>
      <c r="E13" s="35">
        <v>28080</v>
      </c>
      <c r="F13" s="29" t="s">
        <v>50</v>
      </c>
      <c r="G13" s="29" t="s">
        <v>58</v>
      </c>
      <c r="H13" s="29" t="s">
        <v>97</v>
      </c>
      <c r="I13" s="39">
        <v>0</v>
      </c>
    </row>
    <row r="14" spans="1:9" ht="13.5" customHeight="1">
      <c r="A14" s="29">
        <v>2303</v>
      </c>
      <c r="B14" s="29">
        <v>1006</v>
      </c>
      <c r="C14" s="29" t="s">
        <v>235</v>
      </c>
      <c r="D14" s="29" t="s">
        <v>236</v>
      </c>
      <c r="E14" s="35">
        <v>32578</v>
      </c>
      <c r="F14" s="29" t="s">
        <v>50</v>
      </c>
      <c r="G14" s="29" t="s">
        <v>58</v>
      </c>
      <c r="H14" s="29" t="s">
        <v>110</v>
      </c>
      <c r="I14" s="37"/>
    </row>
    <row r="15" spans="1:9" ht="13.5" customHeight="1">
      <c r="A15" s="29">
        <v>2562</v>
      </c>
      <c r="B15" s="29">
        <v>3170</v>
      </c>
      <c r="C15" s="29" t="s">
        <v>334</v>
      </c>
      <c r="D15" s="29" t="s">
        <v>335</v>
      </c>
      <c r="E15" s="35">
        <v>27011</v>
      </c>
      <c r="F15" s="29" t="s">
        <v>50</v>
      </c>
      <c r="G15" s="29" t="s">
        <v>58</v>
      </c>
      <c r="H15" s="29" t="s">
        <v>97</v>
      </c>
      <c r="I15" s="38">
        <v>0</v>
      </c>
    </row>
    <row r="16" spans="1:9" ht="13.5" customHeight="1" thickBot="1">
      <c r="A16" s="105">
        <v>2327</v>
      </c>
      <c r="B16" s="105">
        <v>1097</v>
      </c>
      <c r="C16" s="105" t="s">
        <v>261</v>
      </c>
      <c r="D16" s="105" t="s">
        <v>262</v>
      </c>
      <c r="E16" s="106">
        <v>33259</v>
      </c>
      <c r="F16" s="105" t="s">
        <v>50</v>
      </c>
      <c r="G16" s="105" t="s">
        <v>59</v>
      </c>
      <c r="H16" s="105" t="s">
        <v>110</v>
      </c>
      <c r="I16" s="37"/>
    </row>
    <row r="17" spans="1:9" ht="13.5" customHeight="1">
      <c r="A17" s="107">
        <v>461</v>
      </c>
      <c r="B17" s="107">
        <v>3026</v>
      </c>
      <c r="C17" s="107" t="s">
        <v>116</v>
      </c>
      <c r="D17" s="107" t="s">
        <v>117</v>
      </c>
      <c r="E17" s="108">
        <v>27735</v>
      </c>
      <c r="F17" s="107" t="s">
        <v>51</v>
      </c>
      <c r="G17" s="107" t="s">
        <v>58</v>
      </c>
      <c r="H17" s="107" t="s">
        <v>97</v>
      </c>
      <c r="I17" s="37">
        <v>0</v>
      </c>
    </row>
    <row r="18" spans="1:9" ht="13.5" customHeight="1">
      <c r="A18" s="29">
        <v>2577</v>
      </c>
      <c r="B18" s="29">
        <v>3177</v>
      </c>
      <c r="C18" s="29" t="s">
        <v>124</v>
      </c>
      <c r="D18" s="29" t="s">
        <v>125</v>
      </c>
      <c r="E18" s="35">
        <v>27215</v>
      </c>
      <c r="F18" s="29" t="s">
        <v>51</v>
      </c>
      <c r="G18" s="29" t="s">
        <v>58</v>
      </c>
      <c r="H18" s="29" t="s">
        <v>97</v>
      </c>
      <c r="I18" s="37">
        <v>0</v>
      </c>
    </row>
    <row r="19" spans="1:9" ht="13.5" customHeight="1">
      <c r="A19" s="29">
        <v>2722</v>
      </c>
      <c r="B19" s="29">
        <v>1086</v>
      </c>
      <c r="C19" s="29" t="s">
        <v>143</v>
      </c>
      <c r="D19" s="29" t="s">
        <v>144</v>
      </c>
      <c r="E19" s="35">
        <v>33037</v>
      </c>
      <c r="F19" s="29" t="s">
        <v>51</v>
      </c>
      <c r="G19" s="29" t="s">
        <v>58</v>
      </c>
      <c r="H19" s="29" t="s">
        <v>110</v>
      </c>
      <c r="I19" s="37">
        <v>0</v>
      </c>
    </row>
    <row r="20" spans="1:9" ht="13.5" customHeight="1">
      <c r="A20" s="29">
        <v>126</v>
      </c>
      <c r="B20" s="29">
        <v>1010</v>
      </c>
      <c r="C20" s="29" t="s">
        <v>315</v>
      </c>
      <c r="D20" s="29" t="s">
        <v>316</v>
      </c>
      <c r="E20" s="35">
        <v>32436</v>
      </c>
      <c r="F20" s="29" t="s">
        <v>51</v>
      </c>
      <c r="G20" s="29" t="s">
        <v>58</v>
      </c>
      <c r="H20" s="29" t="s">
        <v>110</v>
      </c>
      <c r="I20" s="37"/>
    </row>
    <row r="21" spans="1:9" ht="13.5" customHeight="1">
      <c r="A21" s="29">
        <v>7</v>
      </c>
      <c r="B21" s="29">
        <v>1027</v>
      </c>
      <c r="C21" s="29" t="s">
        <v>207</v>
      </c>
      <c r="D21" s="29" t="s">
        <v>208</v>
      </c>
      <c r="E21" s="35">
        <v>32451</v>
      </c>
      <c r="F21" s="29" t="s">
        <v>51</v>
      </c>
      <c r="G21" s="29" t="s">
        <v>59</v>
      </c>
      <c r="H21" s="29" t="s">
        <v>110</v>
      </c>
      <c r="I21" s="37">
        <v>0</v>
      </c>
    </row>
    <row r="22" spans="1:9" ht="13.5" customHeight="1">
      <c r="A22" s="29">
        <v>71</v>
      </c>
      <c r="B22" s="29">
        <v>1129</v>
      </c>
      <c r="C22" s="29" t="s">
        <v>216</v>
      </c>
      <c r="D22" s="29" t="s">
        <v>217</v>
      </c>
      <c r="E22" s="35">
        <v>33369</v>
      </c>
      <c r="F22" s="29" t="s">
        <v>51</v>
      </c>
      <c r="G22" s="29" t="s">
        <v>59</v>
      </c>
      <c r="H22" s="29" t="s">
        <v>110</v>
      </c>
      <c r="I22" s="38">
        <v>0</v>
      </c>
    </row>
    <row r="23" spans="1:9" ht="13.5" customHeight="1">
      <c r="A23" s="29">
        <v>360</v>
      </c>
      <c r="B23" s="29">
        <v>3260</v>
      </c>
      <c r="C23" s="29" t="s">
        <v>243</v>
      </c>
      <c r="D23" s="29" t="s">
        <v>244</v>
      </c>
      <c r="E23" s="35">
        <v>30175</v>
      </c>
      <c r="F23" s="29" t="s">
        <v>51</v>
      </c>
      <c r="G23" s="29" t="s">
        <v>58</v>
      </c>
      <c r="H23" s="29" t="s">
        <v>97</v>
      </c>
      <c r="I23" s="36"/>
    </row>
    <row r="24" spans="1:9" ht="13.5" customHeight="1" thickBot="1">
      <c r="A24" s="105">
        <v>417</v>
      </c>
      <c r="B24" s="105">
        <v>2003</v>
      </c>
      <c r="C24" s="105" t="s">
        <v>251</v>
      </c>
      <c r="D24" s="105" t="s">
        <v>252</v>
      </c>
      <c r="E24" s="106">
        <v>30951</v>
      </c>
      <c r="F24" s="105" t="s">
        <v>51</v>
      </c>
      <c r="G24" s="105" t="s">
        <v>58</v>
      </c>
      <c r="H24" s="105" t="s">
        <v>160</v>
      </c>
      <c r="I24" s="37">
        <v>0</v>
      </c>
    </row>
    <row r="25" spans="1:9" ht="13.5" customHeight="1">
      <c r="A25" s="107">
        <v>542</v>
      </c>
      <c r="B25" s="107">
        <v>3013</v>
      </c>
      <c r="C25" s="107" t="s">
        <v>129</v>
      </c>
      <c r="D25" s="107" t="s">
        <v>130</v>
      </c>
      <c r="E25" s="108">
        <v>27102</v>
      </c>
      <c r="F25" s="107" t="s">
        <v>52</v>
      </c>
      <c r="G25" s="107" t="s">
        <v>58</v>
      </c>
      <c r="H25" s="107" t="s">
        <v>97</v>
      </c>
      <c r="I25" s="37">
        <v>0</v>
      </c>
    </row>
    <row r="26" spans="1:9" ht="13.5" customHeight="1">
      <c r="A26" s="29">
        <v>830</v>
      </c>
      <c r="B26" s="29">
        <v>4003</v>
      </c>
      <c r="C26" s="29" t="s">
        <v>181</v>
      </c>
      <c r="D26" s="29" t="s">
        <v>182</v>
      </c>
      <c r="E26" s="35">
        <v>16473</v>
      </c>
      <c r="F26" s="29" t="s">
        <v>52</v>
      </c>
      <c r="G26" s="29" t="s">
        <v>58</v>
      </c>
      <c r="H26" s="29" t="s">
        <v>100</v>
      </c>
      <c r="I26" s="37"/>
    </row>
    <row r="27" spans="1:9" ht="13.5" customHeight="1">
      <c r="A27" s="29">
        <v>801</v>
      </c>
      <c r="B27" s="29">
        <v>4004</v>
      </c>
      <c r="C27" s="29" t="s">
        <v>196</v>
      </c>
      <c r="D27" s="29" t="s">
        <v>323</v>
      </c>
      <c r="E27" s="35">
        <v>20419</v>
      </c>
      <c r="F27" s="29" t="s">
        <v>52</v>
      </c>
      <c r="G27" s="29" t="s">
        <v>58</v>
      </c>
      <c r="H27" s="29" t="s">
        <v>102</v>
      </c>
      <c r="I27" s="39">
        <v>0</v>
      </c>
    </row>
    <row r="28" spans="1:9" ht="13.5" customHeight="1" thickBot="1">
      <c r="A28" s="105">
        <v>2799</v>
      </c>
      <c r="B28" s="105">
        <v>3264</v>
      </c>
      <c r="C28" s="105" t="s">
        <v>201</v>
      </c>
      <c r="D28" s="105" t="s">
        <v>202</v>
      </c>
      <c r="E28" s="106">
        <v>29722</v>
      </c>
      <c r="F28" s="105" t="s">
        <v>52</v>
      </c>
      <c r="G28" s="105" t="s">
        <v>58</v>
      </c>
      <c r="H28" s="105" t="s">
        <v>97</v>
      </c>
      <c r="I28" s="38"/>
    </row>
    <row r="29" spans="1:9" ht="13.5" customHeight="1">
      <c r="A29" s="107">
        <v>2885</v>
      </c>
      <c r="B29" s="107">
        <v>1109</v>
      </c>
      <c r="C29" s="107" t="s">
        <v>151</v>
      </c>
      <c r="D29" s="107" t="s">
        <v>152</v>
      </c>
      <c r="E29" s="108">
        <v>32400</v>
      </c>
      <c r="F29" s="107" t="s">
        <v>153</v>
      </c>
      <c r="G29" s="107" t="s">
        <v>58</v>
      </c>
      <c r="H29" s="107" t="s">
        <v>110</v>
      </c>
      <c r="I29" s="40">
        <v>0</v>
      </c>
    </row>
    <row r="30" spans="1:9" ht="13.5" customHeight="1">
      <c r="A30" s="29">
        <v>780</v>
      </c>
      <c r="B30" s="29">
        <v>4038</v>
      </c>
      <c r="C30" s="29" t="s">
        <v>183</v>
      </c>
      <c r="D30" s="29" t="s">
        <v>184</v>
      </c>
      <c r="E30" s="35">
        <v>17626</v>
      </c>
      <c r="F30" s="29" t="s">
        <v>153</v>
      </c>
      <c r="G30" s="29" t="s">
        <v>58</v>
      </c>
      <c r="H30" s="29" t="s">
        <v>101</v>
      </c>
      <c r="I30" s="37">
        <v>0</v>
      </c>
    </row>
    <row r="31" spans="1:9" ht="13.5" customHeight="1" thickBot="1">
      <c r="A31" s="105">
        <v>2886</v>
      </c>
      <c r="B31" s="105">
        <v>1110</v>
      </c>
      <c r="C31" s="105" t="s">
        <v>194</v>
      </c>
      <c r="D31" s="105" t="s">
        <v>195</v>
      </c>
      <c r="E31" s="106">
        <v>32168</v>
      </c>
      <c r="F31" s="105" t="s">
        <v>153</v>
      </c>
      <c r="G31" s="105" t="s">
        <v>58</v>
      </c>
      <c r="H31" s="105" t="s">
        <v>110</v>
      </c>
      <c r="I31" s="38">
        <v>0</v>
      </c>
    </row>
    <row r="32" spans="1:9" ht="13.5" customHeight="1">
      <c r="A32" s="107">
        <v>580</v>
      </c>
      <c r="B32" s="107">
        <v>3182</v>
      </c>
      <c r="C32" s="107" t="s">
        <v>103</v>
      </c>
      <c r="D32" s="107" t="s">
        <v>104</v>
      </c>
      <c r="E32" s="108">
        <v>27478</v>
      </c>
      <c r="F32" s="107" t="s">
        <v>53</v>
      </c>
      <c r="G32" s="107" t="s">
        <v>58</v>
      </c>
      <c r="H32" s="107" t="s">
        <v>97</v>
      </c>
      <c r="I32" s="39">
        <v>0</v>
      </c>
    </row>
    <row r="33" spans="1:9" ht="13.5" customHeight="1">
      <c r="A33" s="29">
        <v>873</v>
      </c>
      <c r="B33" s="29">
        <v>4094</v>
      </c>
      <c r="C33" s="29" t="s">
        <v>285</v>
      </c>
      <c r="D33" s="29" t="s">
        <v>286</v>
      </c>
      <c r="E33" s="35">
        <v>22661</v>
      </c>
      <c r="F33" s="29" t="s">
        <v>53</v>
      </c>
      <c r="G33" s="29" t="s">
        <v>58</v>
      </c>
      <c r="H33" s="29" t="s">
        <v>121</v>
      </c>
      <c r="I33" s="37">
        <v>0</v>
      </c>
    </row>
    <row r="34" spans="1:9" ht="13.5" customHeight="1">
      <c r="A34" s="29">
        <v>579</v>
      </c>
      <c r="B34" s="29">
        <v>3113</v>
      </c>
      <c r="C34" s="29" t="s">
        <v>294</v>
      </c>
      <c r="D34" s="29" t="s">
        <v>295</v>
      </c>
      <c r="E34" s="35">
        <v>27487</v>
      </c>
      <c r="F34" s="29" t="s">
        <v>53</v>
      </c>
      <c r="G34" s="29" t="s">
        <v>58</v>
      </c>
      <c r="H34" s="29" t="s">
        <v>97</v>
      </c>
      <c r="I34" s="37"/>
    </row>
    <row r="35" spans="1:9" ht="13.5" customHeight="1" thickBot="1">
      <c r="A35" s="105">
        <v>392</v>
      </c>
      <c r="B35" s="105">
        <v>2056</v>
      </c>
      <c r="C35" s="105" t="s">
        <v>307</v>
      </c>
      <c r="D35" s="105" t="s">
        <v>308</v>
      </c>
      <c r="E35" s="106">
        <v>30871</v>
      </c>
      <c r="F35" s="105" t="s">
        <v>53</v>
      </c>
      <c r="G35" s="105" t="s">
        <v>58</v>
      </c>
      <c r="H35" s="105" t="s">
        <v>160</v>
      </c>
      <c r="I35" s="38"/>
    </row>
    <row r="36" spans="1:9" ht="13.5" customHeight="1">
      <c r="A36" s="107">
        <v>531</v>
      </c>
      <c r="B36" s="107">
        <v>3075</v>
      </c>
      <c r="C36" s="107" t="s">
        <v>220</v>
      </c>
      <c r="D36" s="107" t="s">
        <v>221</v>
      </c>
      <c r="E36" s="108">
        <v>27917</v>
      </c>
      <c r="F36" s="107" t="s">
        <v>222</v>
      </c>
      <c r="G36" s="107" t="s">
        <v>58</v>
      </c>
      <c r="H36" s="107" t="s">
        <v>97</v>
      </c>
      <c r="I36" s="38">
        <v>0</v>
      </c>
    </row>
    <row r="37" spans="1:9" ht="13.5" customHeight="1" thickBot="1">
      <c r="A37" s="105">
        <v>687</v>
      </c>
      <c r="B37" s="105">
        <v>3076</v>
      </c>
      <c r="C37" s="105" t="s">
        <v>337</v>
      </c>
      <c r="D37" s="105" t="s">
        <v>338</v>
      </c>
      <c r="E37" s="106">
        <v>26977</v>
      </c>
      <c r="F37" s="105" t="s">
        <v>222</v>
      </c>
      <c r="G37" s="105" t="s">
        <v>58</v>
      </c>
      <c r="H37" s="105" t="s">
        <v>97</v>
      </c>
      <c r="I37" s="39">
        <v>0</v>
      </c>
    </row>
    <row r="38" spans="1:9" ht="13.5" customHeight="1">
      <c r="A38" s="107">
        <v>2732</v>
      </c>
      <c r="B38" s="107">
        <v>4127</v>
      </c>
      <c r="C38" s="107" t="s">
        <v>296</v>
      </c>
      <c r="D38" s="107" t="s">
        <v>297</v>
      </c>
      <c r="E38" s="108">
        <v>23387</v>
      </c>
      <c r="F38" s="107" t="s">
        <v>111</v>
      </c>
      <c r="G38" s="107" t="s">
        <v>58</v>
      </c>
      <c r="H38" s="107" t="s">
        <v>109</v>
      </c>
      <c r="I38" s="38"/>
    </row>
    <row r="39" spans="1:9" ht="13.5" customHeight="1" thickBot="1">
      <c r="A39" s="105">
        <v>2989</v>
      </c>
      <c r="B39" s="105">
        <v>3326</v>
      </c>
      <c r="C39" s="105" t="s">
        <v>218</v>
      </c>
      <c r="D39" s="105" t="s">
        <v>219</v>
      </c>
      <c r="E39" s="106">
        <v>25939</v>
      </c>
      <c r="F39" s="105" t="s">
        <v>111</v>
      </c>
      <c r="G39" s="105" t="s">
        <v>58</v>
      </c>
      <c r="H39" s="105" t="s">
        <v>97</v>
      </c>
      <c r="I39" s="39">
        <v>0</v>
      </c>
    </row>
    <row r="40" spans="1:9" ht="13.5" customHeight="1" thickBot="1">
      <c r="A40" s="109">
        <v>764</v>
      </c>
      <c r="B40" s="109">
        <v>4180</v>
      </c>
      <c r="C40" s="109" t="s">
        <v>118</v>
      </c>
      <c r="D40" s="109" t="s">
        <v>119</v>
      </c>
      <c r="E40" s="110">
        <v>22753</v>
      </c>
      <c r="F40" s="109" t="s">
        <v>120</v>
      </c>
      <c r="G40" s="109" t="s">
        <v>58</v>
      </c>
      <c r="H40" s="109" t="s">
        <v>121</v>
      </c>
      <c r="I40" s="37"/>
    </row>
    <row r="41" spans="1:9" ht="13.5" customHeight="1" thickBot="1">
      <c r="A41" s="109">
        <v>2656</v>
      </c>
      <c r="B41" s="109">
        <v>1114</v>
      </c>
      <c r="C41" s="109" t="s">
        <v>269</v>
      </c>
      <c r="D41" s="109" t="s">
        <v>270</v>
      </c>
      <c r="E41" s="110">
        <v>33303</v>
      </c>
      <c r="F41" s="109" t="s">
        <v>168</v>
      </c>
      <c r="G41" s="109" t="s">
        <v>58</v>
      </c>
      <c r="H41" s="109" t="s">
        <v>110</v>
      </c>
      <c r="I41" s="38">
        <v>0</v>
      </c>
    </row>
    <row r="42" spans="1:9" ht="13.5" customHeight="1">
      <c r="A42" s="107">
        <v>485</v>
      </c>
      <c r="B42" s="107">
        <v>3004</v>
      </c>
      <c r="C42" s="107" t="s">
        <v>133</v>
      </c>
      <c r="D42" s="107" t="s">
        <v>134</v>
      </c>
      <c r="E42" s="108">
        <v>27242</v>
      </c>
      <c r="F42" s="107" t="s">
        <v>135</v>
      </c>
      <c r="G42" s="107" t="s">
        <v>58</v>
      </c>
      <c r="H42" s="107" t="s">
        <v>97</v>
      </c>
      <c r="I42" s="39">
        <v>0</v>
      </c>
    </row>
    <row r="43" spans="1:9" ht="13.5" customHeight="1">
      <c r="A43" s="29">
        <v>854</v>
      </c>
      <c r="B43" s="29">
        <v>3003</v>
      </c>
      <c r="C43" s="29" t="s">
        <v>156</v>
      </c>
      <c r="D43" s="29" t="s">
        <v>157</v>
      </c>
      <c r="E43" s="35">
        <v>29604</v>
      </c>
      <c r="F43" s="29" t="s">
        <v>135</v>
      </c>
      <c r="G43" s="29" t="s">
        <v>58</v>
      </c>
      <c r="H43" s="29" t="s">
        <v>97</v>
      </c>
      <c r="I43" s="39">
        <v>0</v>
      </c>
    </row>
    <row r="44" spans="1:9" ht="13.5" customHeight="1" thickBot="1">
      <c r="A44" s="105">
        <v>627</v>
      </c>
      <c r="B44" s="105">
        <v>3001</v>
      </c>
      <c r="C44" s="105" t="s">
        <v>231</v>
      </c>
      <c r="D44" s="105" t="s">
        <v>232</v>
      </c>
      <c r="E44" s="106">
        <v>25979</v>
      </c>
      <c r="F44" s="105" t="s">
        <v>135</v>
      </c>
      <c r="G44" s="105" t="s">
        <v>58</v>
      </c>
      <c r="H44" s="105" t="s">
        <v>97</v>
      </c>
      <c r="I44" s="37">
        <v>0</v>
      </c>
    </row>
    <row r="45" spans="1:9" ht="13.5" customHeight="1">
      <c r="A45" s="107">
        <v>2592</v>
      </c>
      <c r="B45" s="107">
        <v>1071</v>
      </c>
      <c r="C45" s="107" t="s">
        <v>114</v>
      </c>
      <c r="D45" s="107" t="s">
        <v>115</v>
      </c>
      <c r="E45" s="108">
        <v>33190</v>
      </c>
      <c r="F45" s="107" t="s">
        <v>55</v>
      </c>
      <c r="G45" s="107" t="s">
        <v>59</v>
      </c>
      <c r="H45" s="107" t="s">
        <v>110</v>
      </c>
      <c r="I45" s="37"/>
    </row>
    <row r="46" spans="1:9" ht="13.5" customHeight="1">
      <c r="A46" s="29">
        <v>380</v>
      </c>
      <c r="B46" s="29">
        <v>3240</v>
      </c>
      <c r="C46" s="29" t="s">
        <v>139</v>
      </c>
      <c r="D46" s="29" t="s">
        <v>140</v>
      </c>
      <c r="E46" s="35">
        <v>29957</v>
      </c>
      <c r="F46" s="29" t="s">
        <v>55</v>
      </c>
      <c r="G46" s="29" t="s">
        <v>59</v>
      </c>
      <c r="H46" s="29" t="s">
        <v>97</v>
      </c>
      <c r="I46" s="37">
        <v>0</v>
      </c>
    </row>
    <row r="47" spans="1:9" ht="13.5" customHeight="1">
      <c r="A47" s="29">
        <v>2952</v>
      </c>
      <c r="B47" s="29">
        <v>3317</v>
      </c>
      <c r="C47" s="29" t="s">
        <v>205</v>
      </c>
      <c r="D47" s="29" t="s">
        <v>206</v>
      </c>
      <c r="E47" s="35">
        <v>30264</v>
      </c>
      <c r="F47" s="29" t="s">
        <v>55</v>
      </c>
      <c r="G47" s="29" t="s">
        <v>59</v>
      </c>
      <c r="H47" s="29" t="s">
        <v>97</v>
      </c>
      <c r="I47" s="38">
        <v>0</v>
      </c>
    </row>
    <row r="48" spans="1:9" ht="13.5" customHeight="1">
      <c r="A48" s="29">
        <v>2951</v>
      </c>
      <c r="B48" s="29">
        <v>1125</v>
      </c>
      <c r="C48" s="29" t="s">
        <v>247</v>
      </c>
      <c r="D48" s="29" t="s">
        <v>248</v>
      </c>
      <c r="E48" s="35">
        <v>33086</v>
      </c>
      <c r="F48" s="29" t="s">
        <v>55</v>
      </c>
      <c r="G48" s="29" t="s">
        <v>58</v>
      </c>
      <c r="H48" s="29" t="s">
        <v>110</v>
      </c>
      <c r="I48" s="39">
        <v>0</v>
      </c>
    </row>
    <row r="49" spans="1:9" ht="13.5" customHeight="1">
      <c r="A49" s="29">
        <v>381</v>
      </c>
      <c r="B49" s="29">
        <v>2028</v>
      </c>
      <c r="C49" s="29" t="s">
        <v>249</v>
      </c>
      <c r="D49" s="29" t="s">
        <v>250</v>
      </c>
      <c r="E49" s="35">
        <v>30759</v>
      </c>
      <c r="F49" s="29" t="s">
        <v>55</v>
      </c>
      <c r="G49" s="29" t="s">
        <v>59</v>
      </c>
      <c r="H49" s="29" t="s">
        <v>160</v>
      </c>
      <c r="I49" s="38">
        <v>0</v>
      </c>
    </row>
    <row r="50" spans="1:9" ht="13.5" customHeight="1">
      <c r="A50" s="29">
        <v>157</v>
      </c>
      <c r="B50" s="29">
        <v>1112</v>
      </c>
      <c r="C50" s="29" t="s">
        <v>255</v>
      </c>
      <c r="D50" s="29" t="s">
        <v>256</v>
      </c>
      <c r="E50" s="35">
        <v>33440</v>
      </c>
      <c r="F50" s="29" t="s">
        <v>55</v>
      </c>
      <c r="G50" s="29" t="s">
        <v>58</v>
      </c>
      <c r="H50" s="29" t="s">
        <v>110</v>
      </c>
      <c r="I50" s="38">
        <v>0</v>
      </c>
    </row>
    <row r="51" spans="1:9" ht="13.5" customHeight="1" thickBot="1">
      <c r="A51" s="105">
        <v>128</v>
      </c>
      <c r="B51" s="105">
        <v>1025</v>
      </c>
      <c r="C51" s="105" t="s">
        <v>265</v>
      </c>
      <c r="D51" s="105" t="s">
        <v>266</v>
      </c>
      <c r="E51" s="106">
        <v>32717</v>
      </c>
      <c r="F51" s="105" t="s">
        <v>55</v>
      </c>
      <c r="G51" s="105" t="s">
        <v>59</v>
      </c>
      <c r="H51" s="105" t="s">
        <v>110</v>
      </c>
      <c r="I51" s="37">
        <v>0</v>
      </c>
    </row>
    <row r="52" spans="1:9" ht="13.5" customHeight="1" thickBot="1">
      <c r="A52" s="109">
        <v>862</v>
      </c>
      <c r="B52" s="109">
        <v>4082</v>
      </c>
      <c r="C52" s="109" t="s">
        <v>187</v>
      </c>
      <c r="D52" s="109" t="s">
        <v>188</v>
      </c>
      <c r="E52" s="110">
        <v>22158</v>
      </c>
      <c r="F52" s="109" t="s">
        <v>164</v>
      </c>
      <c r="G52" s="109" t="s">
        <v>58</v>
      </c>
      <c r="H52" s="109" t="s">
        <v>121</v>
      </c>
      <c r="I52" s="39">
        <v>0</v>
      </c>
    </row>
    <row r="53" spans="1:9" ht="13.5" customHeight="1">
      <c r="A53" s="107">
        <v>821</v>
      </c>
      <c r="B53" s="107">
        <v>4001</v>
      </c>
      <c r="C53" s="107" t="s">
        <v>98</v>
      </c>
      <c r="D53" s="107" t="s">
        <v>99</v>
      </c>
      <c r="E53" s="108">
        <v>17025</v>
      </c>
      <c r="F53" s="107" t="s">
        <v>60</v>
      </c>
      <c r="G53" s="107" t="s">
        <v>58</v>
      </c>
      <c r="H53" s="107" t="s">
        <v>100</v>
      </c>
      <c r="I53" s="36"/>
    </row>
    <row r="54" spans="1:9" ht="13.5" customHeight="1">
      <c r="A54" s="29">
        <v>2930</v>
      </c>
      <c r="B54" s="29">
        <v>4165</v>
      </c>
      <c r="C54" s="29" t="s">
        <v>147</v>
      </c>
      <c r="D54" s="29" t="s">
        <v>148</v>
      </c>
      <c r="E54" s="35">
        <v>24819</v>
      </c>
      <c r="F54" s="29" t="s">
        <v>60</v>
      </c>
      <c r="G54" s="29" t="s">
        <v>58</v>
      </c>
      <c r="H54" s="29" t="s">
        <v>109</v>
      </c>
      <c r="I54" s="39">
        <v>0</v>
      </c>
    </row>
    <row r="55" spans="1:9" ht="13.5" customHeight="1">
      <c r="A55" s="29">
        <v>2837</v>
      </c>
      <c r="B55" s="29">
        <v>3280</v>
      </c>
      <c r="C55" s="29" t="s">
        <v>149</v>
      </c>
      <c r="D55" s="29" t="s">
        <v>150</v>
      </c>
      <c r="E55" s="35">
        <v>25672</v>
      </c>
      <c r="F55" s="29" t="s">
        <v>60</v>
      </c>
      <c r="G55" s="29" t="s">
        <v>58</v>
      </c>
      <c r="H55" s="29" t="s">
        <v>97</v>
      </c>
      <c r="I55" s="37"/>
    </row>
    <row r="56" spans="1:9" ht="13.5" customHeight="1">
      <c r="A56" s="29">
        <v>871</v>
      </c>
      <c r="B56" s="29">
        <v>4100</v>
      </c>
      <c r="C56" s="29" t="s">
        <v>175</v>
      </c>
      <c r="D56" s="29" t="s">
        <v>176</v>
      </c>
      <c r="E56" s="35">
        <v>18628</v>
      </c>
      <c r="F56" s="29" t="s">
        <v>60</v>
      </c>
      <c r="G56" s="29" t="s">
        <v>58</v>
      </c>
      <c r="H56" s="29" t="s">
        <v>101</v>
      </c>
      <c r="I56" s="38"/>
    </row>
    <row r="57" spans="1:9" ht="13.5" customHeight="1">
      <c r="A57" s="29">
        <v>2581</v>
      </c>
      <c r="B57" s="29">
        <v>3181</v>
      </c>
      <c r="C57" s="29" t="s">
        <v>199</v>
      </c>
      <c r="D57" s="29" t="s">
        <v>200</v>
      </c>
      <c r="E57" s="35">
        <v>26094</v>
      </c>
      <c r="F57" s="29" t="s">
        <v>60</v>
      </c>
      <c r="G57" s="29" t="s">
        <v>58</v>
      </c>
      <c r="H57" s="29" t="s">
        <v>97</v>
      </c>
      <c r="I57" s="38">
        <v>0</v>
      </c>
    </row>
    <row r="58" spans="1:9" ht="13.5" customHeight="1">
      <c r="A58" s="29">
        <v>2515</v>
      </c>
      <c r="B58" s="29">
        <v>3135</v>
      </c>
      <c r="C58" s="29" t="s">
        <v>209</v>
      </c>
      <c r="D58" s="29" t="s">
        <v>210</v>
      </c>
      <c r="E58" s="35">
        <v>26631</v>
      </c>
      <c r="F58" s="29" t="s">
        <v>60</v>
      </c>
      <c r="G58" s="29" t="s">
        <v>58</v>
      </c>
      <c r="H58" s="29" t="s">
        <v>97</v>
      </c>
      <c r="I58" s="37"/>
    </row>
    <row r="59" spans="1:9" ht="13.5" customHeight="1">
      <c r="A59" s="29" t="s">
        <v>281</v>
      </c>
      <c r="B59" s="29">
        <v>5121</v>
      </c>
      <c r="C59" s="29" t="s">
        <v>282</v>
      </c>
      <c r="D59" s="29" t="s">
        <v>283</v>
      </c>
      <c r="E59" s="35">
        <v>33311</v>
      </c>
      <c r="F59" s="29" t="s">
        <v>60</v>
      </c>
      <c r="G59" s="29" t="s">
        <v>59</v>
      </c>
      <c r="H59" s="29" t="s">
        <v>110</v>
      </c>
      <c r="I59" s="37">
        <v>0</v>
      </c>
    </row>
    <row r="60" spans="1:9" ht="13.5" customHeight="1">
      <c r="A60" s="29" t="s">
        <v>122</v>
      </c>
      <c r="B60" s="29">
        <v>5205</v>
      </c>
      <c r="C60" s="29" t="s">
        <v>284</v>
      </c>
      <c r="D60" s="29" t="s">
        <v>123</v>
      </c>
      <c r="E60" s="35">
        <v>22832</v>
      </c>
      <c r="F60" s="29" t="s">
        <v>60</v>
      </c>
      <c r="G60" s="29" t="s">
        <v>58</v>
      </c>
      <c r="H60" s="29" t="s">
        <v>121</v>
      </c>
      <c r="I60" s="38">
        <v>0</v>
      </c>
    </row>
    <row r="61" spans="1:9" ht="13.5" customHeight="1">
      <c r="A61" s="29" t="s">
        <v>287</v>
      </c>
      <c r="B61" s="29">
        <v>5279</v>
      </c>
      <c r="C61" s="29" t="s">
        <v>288</v>
      </c>
      <c r="D61" s="29" t="s">
        <v>289</v>
      </c>
      <c r="E61" s="35">
        <v>24549</v>
      </c>
      <c r="F61" s="29" t="s">
        <v>60</v>
      </c>
      <c r="G61" s="29" t="s">
        <v>58</v>
      </c>
      <c r="H61" s="29" t="s">
        <v>109</v>
      </c>
      <c r="I61" s="37"/>
    </row>
    <row r="62" spans="1:9" ht="13.5" customHeight="1">
      <c r="A62" s="29" t="s">
        <v>290</v>
      </c>
      <c r="B62" s="29">
        <v>5291</v>
      </c>
      <c r="C62" s="29" t="s">
        <v>291</v>
      </c>
      <c r="D62" s="29" t="s">
        <v>292</v>
      </c>
      <c r="E62" s="35">
        <v>23236</v>
      </c>
      <c r="F62" s="29" t="s">
        <v>60</v>
      </c>
      <c r="G62" s="29" t="s">
        <v>58</v>
      </c>
      <c r="H62" s="29" t="s">
        <v>109</v>
      </c>
      <c r="I62" s="37">
        <v>0</v>
      </c>
    </row>
    <row r="63" spans="1:9" ht="13.5" customHeight="1">
      <c r="A63" s="29" t="s">
        <v>154</v>
      </c>
      <c r="B63" s="29">
        <v>5299</v>
      </c>
      <c r="C63" s="29" t="s">
        <v>293</v>
      </c>
      <c r="D63" s="29" t="s">
        <v>155</v>
      </c>
      <c r="E63" s="35">
        <v>26342</v>
      </c>
      <c r="F63" s="29" t="s">
        <v>60</v>
      </c>
      <c r="G63" s="29" t="s">
        <v>58</v>
      </c>
      <c r="H63" s="29" t="s">
        <v>97</v>
      </c>
      <c r="I63" s="38">
        <v>0</v>
      </c>
    </row>
    <row r="64" spans="1:9" ht="13.5" customHeight="1">
      <c r="A64" s="29" t="s">
        <v>166</v>
      </c>
      <c r="B64" s="29">
        <v>5282</v>
      </c>
      <c r="C64" s="29" t="s">
        <v>38</v>
      </c>
      <c r="D64" s="29" t="s">
        <v>167</v>
      </c>
      <c r="E64" s="35">
        <v>24238</v>
      </c>
      <c r="F64" s="29" t="s">
        <v>60</v>
      </c>
      <c r="G64" s="29" t="s">
        <v>58</v>
      </c>
      <c r="H64" s="29" t="s">
        <v>109</v>
      </c>
      <c r="I64" s="40"/>
    </row>
    <row r="65" spans="1:9" ht="13.5" customHeight="1">
      <c r="A65" s="29" t="s">
        <v>298</v>
      </c>
      <c r="B65" s="29">
        <v>5301</v>
      </c>
      <c r="C65" s="29" t="s">
        <v>299</v>
      </c>
      <c r="D65" s="29" t="s">
        <v>300</v>
      </c>
      <c r="E65" s="35">
        <v>30587</v>
      </c>
      <c r="F65" s="29" t="s">
        <v>60</v>
      </c>
      <c r="G65" s="29" t="s">
        <v>58</v>
      </c>
      <c r="H65" s="29" t="s">
        <v>97</v>
      </c>
      <c r="I65" s="39">
        <v>0</v>
      </c>
    </row>
    <row r="66" spans="1:9" ht="13.5" customHeight="1">
      <c r="A66" s="29" t="s">
        <v>169</v>
      </c>
      <c r="B66" s="29">
        <v>5304</v>
      </c>
      <c r="C66" s="29" t="s">
        <v>301</v>
      </c>
      <c r="D66" s="29" t="s">
        <v>170</v>
      </c>
      <c r="E66" s="35">
        <v>26881</v>
      </c>
      <c r="F66" s="29" t="s">
        <v>60</v>
      </c>
      <c r="G66" s="29" t="s">
        <v>58</v>
      </c>
      <c r="H66" s="29" t="s">
        <v>97</v>
      </c>
      <c r="I66" s="37">
        <v>0</v>
      </c>
    </row>
    <row r="67" spans="1:9" ht="13.5" customHeight="1">
      <c r="A67" s="29" t="s">
        <v>304</v>
      </c>
      <c r="B67" s="29">
        <v>5305</v>
      </c>
      <c r="C67" s="29" t="s">
        <v>305</v>
      </c>
      <c r="D67" s="29" t="s">
        <v>306</v>
      </c>
      <c r="E67" s="35">
        <v>32857</v>
      </c>
      <c r="F67" s="29" t="s">
        <v>60</v>
      </c>
      <c r="G67" s="29" t="s">
        <v>58</v>
      </c>
      <c r="H67" s="29" t="s">
        <v>110</v>
      </c>
      <c r="I67" s="38">
        <v>0</v>
      </c>
    </row>
    <row r="68" spans="1:9" ht="13.5" customHeight="1">
      <c r="A68" s="29" t="s">
        <v>309</v>
      </c>
      <c r="B68" s="29">
        <v>5307</v>
      </c>
      <c r="C68" s="29" t="s">
        <v>310</v>
      </c>
      <c r="D68" s="29" t="s">
        <v>311</v>
      </c>
      <c r="E68" s="35">
        <v>30955</v>
      </c>
      <c r="F68" s="29" t="s">
        <v>60</v>
      </c>
      <c r="G68" s="29" t="s">
        <v>58</v>
      </c>
      <c r="H68" s="29" t="s">
        <v>160</v>
      </c>
      <c r="I68" s="37">
        <v>0</v>
      </c>
    </row>
    <row r="69" spans="1:9" ht="13.5" customHeight="1">
      <c r="A69" s="29" t="s">
        <v>312</v>
      </c>
      <c r="B69" s="29">
        <v>5309</v>
      </c>
      <c r="C69" s="29" t="s">
        <v>313</v>
      </c>
      <c r="D69" s="29" t="s">
        <v>314</v>
      </c>
      <c r="E69" s="35">
        <v>21409</v>
      </c>
      <c r="F69" s="29" t="s">
        <v>60</v>
      </c>
      <c r="G69" s="29" t="s">
        <v>58</v>
      </c>
      <c r="H69" s="29" t="s">
        <v>121</v>
      </c>
      <c r="I69" s="36"/>
    </row>
    <row r="70" spans="1:9" ht="13.5" customHeight="1">
      <c r="A70" s="29" t="s">
        <v>185</v>
      </c>
      <c r="B70" s="29">
        <v>5312</v>
      </c>
      <c r="C70" s="29" t="s">
        <v>317</v>
      </c>
      <c r="D70" s="29" t="s">
        <v>186</v>
      </c>
      <c r="E70" s="35">
        <v>24652</v>
      </c>
      <c r="F70" s="29" t="s">
        <v>60</v>
      </c>
      <c r="G70" s="29" t="s">
        <v>58</v>
      </c>
      <c r="H70" s="29" t="s">
        <v>109</v>
      </c>
      <c r="I70" s="37"/>
    </row>
    <row r="71" spans="1:9" ht="13.5" customHeight="1">
      <c r="A71" s="29" t="s">
        <v>320</v>
      </c>
      <c r="B71" s="29">
        <v>5318</v>
      </c>
      <c r="C71" s="29" t="s">
        <v>321</v>
      </c>
      <c r="D71" s="29" t="s">
        <v>322</v>
      </c>
      <c r="E71" s="35">
        <v>33498</v>
      </c>
      <c r="F71" s="29" t="s">
        <v>60</v>
      </c>
      <c r="G71" s="29" t="s">
        <v>58</v>
      </c>
      <c r="H71" s="29" t="s">
        <v>110</v>
      </c>
      <c r="I71" s="37">
        <v>0</v>
      </c>
    </row>
    <row r="72" spans="1:9" ht="13.5" customHeight="1">
      <c r="A72" s="29" t="s">
        <v>197</v>
      </c>
      <c r="B72" s="29">
        <v>5320</v>
      </c>
      <c r="C72" s="29" t="s">
        <v>324</v>
      </c>
      <c r="D72" s="29" t="s">
        <v>198</v>
      </c>
      <c r="E72" s="35">
        <v>28171</v>
      </c>
      <c r="F72" s="29" t="s">
        <v>60</v>
      </c>
      <c r="G72" s="29" t="s">
        <v>58</v>
      </c>
      <c r="H72" s="29" t="s">
        <v>97</v>
      </c>
      <c r="I72" s="39">
        <v>0</v>
      </c>
    </row>
    <row r="73" spans="1:9" ht="13.5" customHeight="1">
      <c r="A73" s="29" t="s">
        <v>325</v>
      </c>
      <c r="B73" s="29">
        <v>5322</v>
      </c>
      <c r="C73" s="29" t="s">
        <v>326</v>
      </c>
      <c r="D73" s="29" t="s">
        <v>327</v>
      </c>
      <c r="E73" s="35">
        <v>23263</v>
      </c>
      <c r="F73" s="29" t="s">
        <v>60</v>
      </c>
      <c r="G73" s="29" t="s">
        <v>58</v>
      </c>
      <c r="H73" s="29" t="s">
        <v>109</v>
      </c>
      <c r="I73" s="38">
        <v>0</v>
      </c>
    </row>
    <row r="74" spans="1:9" ht="13.5" customHeight="1">
      <c r="A74" s="29" t="s">
        <v>328</v>
      </c>
      <c r="B74" s="29">
        <v>5328</v>
      </c>
      <c r="C74" s="29" t="s">
        <v>329</v>
      </c>
      <c r="D74" s="29" t="s">
        <v>330</v>
      </c>
      <c r="E74" s="35">
        <v>24994</v>
      </c>
      <c r="F74" s="29" t="s">
        <v>60</v>
      </c>
      <c r="G74" s="29" t="s">
        <v>58</v>
      </c>
      <c r="H74" s="29" t="s">
        <v>97</v>
      </c>
      <c r="I74" s="37">
        <v>0</v>
      </c>
    </row>
    <row r="75" spans="1:9" ht="13.5" customHeight="1">
      <c r="A75" s="29" t="s">
        <v>331</v>
      </c>
      <c r="B75" s="29">
        <v>5332</v>
      </c>
      <c r="C75" s="29" t="s">
        <v>332</v>
      </c>
      <c r="D75" s="29" t="s">
        <v>333</v>
      </c>
      <c r="E75" s="35">
        <v>26769</v>
      </c>
      <c r="F75" s="29" t="s">
        <v>60</v>
      </c>
      <c r="G75" s="29" t="s">
        <v>58</v>
      </c>
      <c r="H75" s="29" t="s">
        <v>97</v>
      </c>
      <c r="I75" s="37"/>
    </row>
    <row r="76" spans="1:9" ht="13.5" customHeight="1">
      <c r="A76" s="29" t="s">
        <v>253</v>
      </c>
      <c r="B76" s="29">
        <v>5333</v>
      </c>
      <c r="C76" s="29" t="s">
        <v>336</v>
      </c>
      <c r="D76" s="29" t="s">
        <v>254</v>
      </c>
      <c r="E76" s="35">
        <v>18937</v>
      </c>
      <c r="F76" s="29" t="s">
        <v>60</v>
      </c>
      <c r="G76" s="29" t="s">
        <v>58</v>
      </c>
      <c r="H76" s="29" t="s">
        <v>101</v>
      </c>
      <c r="I76" s="37"/>
    </row>
    <row r="77" spans="1:9" ht="13.5" customHeight="1">
      <c r="A77" s="29" t="s">
        <v>339</v>
      </c>
      <c r="B77" s="29">
        <v>5338</v>
      </c>
      <c r="C77" s="29" t="s">
        <v>340</v>
      </c>
      <c r="D77" s="29" t="s">
        <v>341</v>
      </c>
      <c r="E77" s="35">
        <v>26727</v>
      </c>
      <c r="F77" s="29" t="s">
        <v>60</v>
      </c>
      <c r="G77" s="29" t="s">
        <v>58</v>
      </c>
      <c r="H77" s="29" t="s">
        <v>97</v>
      </c>
      <c r="I77" s="38"/>
    </row>
    <row r="78" spans="1:9" ht="13.5" customHeight="1">
      <c r="A78" s="29" t="s">
        <v>342</v>
      </c>
      <c r="B78" s="29">
        <v>5341</v>
      </c>
      <c r="C78" s="29" t="s">
        <v>343</v>
      </c>
      <c r="D78" s="29" t="s">
        <v>344</v>
      </c>
      <c r="E78" s="35">
        <v>30145</v>
      </c>
      <c r="F78" s="29" t="s">
        <v>60</v>
      </c>
      <c r="G78" s="29" t="s">
        <v>58</v>
      </c>
      <c r="H78" s="29" t="s">
        <v>97</v>
      </c>
      <c r="I78" s="39">
        <v>0</v>
      </c>
    </row>
    <row r="79" spans="1:9" ht="13.5" customHeight="1">
      <c r="A79" s="29" t="s">
        <v>273</v>
      </c>
      <c r="B79" s="29">
        <v>5371</v>
      </c>
      <c r="C79" s="29" t="s">
        <v>349</v>
      </c>
      <c r="D79" s="29" t="s">
        <v>274</v>
      </c>
      <c r="E79" s="35">
        <v>25288</v>
      </c>
      <c r="F79" s="29" t="s">
        <v>60</v>
      </c>
      <c r="G79" s="29" t="s">
        <v>58</v>
      </c>
      <c r="H79" s="29" t="s">
        <v>97</v>
      </c>
      <c r="I79" s="37"/>
    </row>
    <row r="80" spans="1:9" ht="13.5" customHeight="1" thickBot="1">
      <c r="A80" s="105" t="s">
        <v>350</v>
      </c>
      <c r="B80" s="105">
        <v>5372</v>
      </c>
      <c r="C80" s="105" t="s">
        <v>351</v>
      </c>
      <c r="D80" s="105" t="s">
        <v>352</v>
      </c>
      <c r="E80" s="106">
        <v>18462</v>
      </c>
      <c r="F80" s="105" t="s">
        <v>60</v>
      </c>
      <c r="G80" s="105" t="s">
        <v>58</v>
      </c>
      <c r="H80" s="105" t="s">
        <v>101</v>
      </c>
      <c r="I80" s="37"/>
    </row>
    <row r="81" spans="1:9" ht="13.5" customHeight="1">
      <c r="A81" s="107">
        <v>146</v>
      </c>
      <c r="B81" s="107">
        <v>1103</v>
      </c>
      <c r="C81" s="107" t="s">
        <v>112</v>
      </c>
      <c r="D81" s="107" t="s">
        <v>113</v>
      </c>
      <c r="E81" s="108">
        <v>33333</v>
      </c>
      <c r="F81" s="107" t="s">
        <v>56</v>
      </c>
      <c r="G81" s="107" t="s">
        <v>59</v>
      </c>
      <c r="H81" s="107" t="s">
        <v>110</v>
      </c>
      <c r="I81" s="37"/>
    </row>
    <row r="82" spans="1:9" ht="13.5" customHeight="1">
      <c r="A82" s="29">
        <v>2866</v>
      </c>
      <c r="B82" s="29">
        <v>1104</v>
      </c>
      <c r="C82" s="29" t="s">
        <v>145</v>
      </c>
      <c r="D82" s="29" t="s">
        <v>146</v>
      </c>
      <c r="E82" s="35">
        <v>32798</v>
      </c>
      <c r="F82" s="29" t="s">
        <v>56</v>
      </c>
      <c r="G82" s="29" t="s">
        <v>58</v>
      </c>
      <c r="H82" s="29" t="s">
        <v>110</v>
      </c>
      <c r="I82" s="37"/>
    </row>
    <row r="83" spans="1:9" ht="13.5" customHeight="1" thickBot="1">
      <c r="A83" s="105">
        <v>2595</v>
      </c>
      <c r="B83" s="105">
        <v>1090</v>
      </c>
      <c r="C83" s="105" t="s">
        <v>302</v>
      </c>
      <c r="D83" s="105" t="s">
        <v>303</v>
      </c>
      <c r="E83" s="106">
        <v>33201</v>
      </c>
      <c r="F83" s="105" t="s">
        <v>56</v>
      </c>
      <c r="G83" s="105" t="s">
        <v>59</v>
      </c>
      <c r="H83" s="105" t="s">
        <v>110</v>
      </c>
      <c r="I83" s="37">
        <v>0</v>
      </c>
    </row>
    <row r="84" spans="1:9" ht="13.5" customHeight="1">
      <c r="A84" s="107">
        <v>3058</v>
      </c>
      <c r="B84" s="107">
        <v>3352</v>
      </c>
      <c r="C84" s="107" t="s">
        <v>136</v>
      </c>
      <c r="D84" s="107" t="s">
        <v>137</v>
      </c>
      <c r="E84" s="108">
        <v>26212</v>
      </c>
      <c r="F84" s="107" t="s">
        <v>138</v>
      </c>
      <c r="G84" s="107" t="s">
        <v>59</v>
      </c>
      <c r="H84" s="107" t="s">
        <v>97</v>
      </c>
      <c r="I84" s="38">
        <v>0</v>
      </c>
    </row>
    <row r="85" spans="1:9" ht="13.5" customHeight="1">
      <c r="A85" s="29">
        <v>2794</v>
      </c>
      <c r="B85" s="29">
        <v>3262</v>
      </c>
      <c r="C85" s="29" t="s">
        <v>223</v>
      </c>
      <c r="D85" s="29" t="s">
        <v>224</v>
      </c>
      <c r="E85" s="35">
        <v>27218</v>
      </c>
      <c r="F85" s="29" t="s">
        <v>138</v>
      </c>
      <c r="G85" s="29" t="s">
        <v>58</v>
      </c>
      <c r="H85" s="29" t="s">
        <v>97</v>
      </c>
      <c r="I85" s="38">
        <v>0</v>
      </c>
    </row>
    <row r="86" spans="1:9" ht="13.5" customHeight="1">
      <c r="A86" s="29">
        <v>2677</v>
      </c>
      <c r="B86" s="29">
        <v>3209</v>
      </c>
      <c r="C86" s="29" t="s">
        <v>241</v>
      </c>
      <c r="D86" s="29" t="s">
        <v>242</v>
      </c>
      <c r="E86" s="35">
        <v>26324</v>
      </c>
      <c r="F86" s="29" t="s">
        <v>138</v>
      </c>
      <c r="G86" s="29" t="s">
        <v>58</v>
      </c>
      <c r="H86" s="29" t="s">
        <v>97</v>
      </c>
      <c r="I86" s="38"/>
    </row>
    <row r="87" spans="1:9" ht="13.5" customHeight="1">
      <c r="A87" s="29">
        <v>2651</v>
      </c>
      <c r="B87" s="29">
        <v>3204</v>
      </c>
      <c r="C87" s="29" t="s">
        <v>263</v>
      </c>
      <c r="D87" s="29" t="s">
        <v>264</v>
      </c>
      <c r="E87" s="35">
        <v>26564</v>
      </c>
      <c r="F87" s="29" t="s">
        <v>138</v>
      </c>
      <c r="G87" s="29" t="s">
        <v>59</v>
      </c>
      <c r="H87" s="29" t="s">
        <v>97</v>
      </c>
      <c r="I87" s="37">
        <v>0</v>
      </c>
    </row>
    <row r="88" spans="1:9" ht="13.5" customHeight="1" thickBot="1">
      <c r="A88" s="105">
        <v>2717</v>
      </c>
      <c r="B88" s="105">
        <v>3239</v>
      </c>
      <c r="C88" s="105" t="s">
        <v>267</v>
      </c>
      <c r="D88" s="105" t="s">
        <v>268</v>
      </c>
      <c r="E88" s="106">
        <v>27525</v>
      </c>
      <c r="F88" s="105" t="s">
        <v>138</v>
      </c>
      <c r="G88" s="105" t="s">
        <v>58</v>
      </c>
      <c r="H88" s="105" t="s">
        <v>97</v>
      </c>
      <c r="I88" s="38">
        <v>0</v>
      </c>
    </row>
    <row r="89" spans="1:9" ht="13.5" customHeight="1">
      <c r="A89" s="107">
        <v>2526</v>
      </c>
      <c r="B89" s="107">
        <v>3142</v>
      </c>
      <c r="C89" s="107" t="s">
        <v>239</v>
      </c>
      <c r="D89" s="107" t="s">
        <v>240</v>
      </c>
      <c r="E89" s="108">
        <v>28700</v>
      </c>
      <c r="F89" s="107" t="s">
        <v>165</v>
      </c>
      <c r="G89" s="107" t="s">
        <v>58</v>
      </c>
      <c r="H89" s="107" t="s">
        <v>97</v>
      </c>
      <c r="I89" s="39">
        <v>0</v>
      </c>
    </row>
    <row r="90" spans="1:9" ht="13.5" customHeight="1">
      <c r="A90" s="29">
        <v>653</v>
      </c>
      <c r="B90" s="29">
        <v>3148</v>
      </c>
      <c r="C90" s="29" t="s">
        <v>191</v>
      </c>
      <c r="D90" s="29" t="s">
        <v>192</v>
      </c>
      <c r="E90" s="35">
        <v>27132</v>
      </c>
      <c r="F90" s="29" t="s">
        <v>318</v>
      </c>
      <c r="G90" s="29" t="s">
        <v>58</v>
      </c>
      <c r="H90" s="29" t="s">
        <v>97</v>
      </c>
      <c r="I90" s="37">
        <v>0</v>
      </c>
    </row>
    <row r="91" spans="1:9" ht="13.5" customHeight="1" thickBot="1">
      <c r="A91" s="105">
        <v>603</v>
      </c>
      <c r="B91" s="105">
        <v>3146</v>
      </c>
      <c r="C91" s="105" t="s">
        <v>275</v>
      </c>
      <c r="D91" s="105" t="s">
        <v>276</v>
      </c>
      <c r="E91" s="106">
        <v>25200</v>
      </c>
      <c r="F91" s="105" t="s">
        <v>318</v>
      </c>
      <c r="G91" s="105" t="s">
        <v>58</v>
      </c>
      <c r="H91" s="105" t="s">
        <v>97</v>
      </c>
      <c r="I91" s="37"/>
    </row>
    <row r="92" spans="1:9" ht="13.5" customHeight="1">
      <c r="A92" s="107">
        <v>2733</v>
      </c>
      <c r="B92" s="107">
        <v>3246</v>
      </c>
      <c r="C92" s="107" t="s">
        <v>126</v>
      </c>
      <c r="D92" s="107" t="s">
        <v>127</v>
      </c>
      <c r="E92" s="108">
        <v>27168</v>
      </c>
      <c r="F92" s="107" t="s">
        <v>128</v>
      </c>
      <c r="G92" s="107" t="s">
        <v>58</v>
      </c>
      <c r="H92" s="107" t="s">
        <v>97</v>
      </c>
      <c r="I92" s="37"/>
    </row>
    <row r="93" spans="1:9" ht="13.5" customHeight="1">
      <c r="A93" s="29">
        <v>505</v>
      </c>
      <c r="B93" s="29">
        <v>4149</v>
      </c>
      <c r="C93" s="29" t="s">
        <v>193</v>
      </c>
      <c r="D93" s="29" t="s">
        <v>319</v>
      </c>
      <c r="E93" s="35">
        <v>24681</v>
      </c>
      <c r="F93" s="29" t="s">
        <v>128</v>
      </c>
      <c r="G93" s="29" t="s">
        <v>58</v>
      </c>
      <c r="H93" s="29" t="s">
        <v>109</v>
      </c>
      <c r="I93" s="39">
        <v>0</v>
      </c>
    </row>
    <row r="94" spans="1:9" ht="13.5" customHeight="1">
      <c r="A94" s="96">
        <v>2524</v>
      </c>
      <c r="B94" s="29">
        <v>3139</v>
      </c>
      <c r="C94" s="29" t="s">
        <v>229</v>
      </c>
      <c r="D94" s="29" t="s">
        <v>230</v>
      </c>
      <c r="E94" s="35">
        <v>29226</v>
      </c>
      <c r="F94" s="29" t="s">
        <v>128</v>
      </c>
      <c r="G94" s="29" t="s">
        <v>58</v>
      </c>
      <c r="H94" s="29" t="s">
        <v>97</v>
      </c>
      <c r="I94" s="38">
        <v>0</v>
      </c>
    </row>
    <row r="95" spans="1:9" ht="13.5" customHeight="1" thickBot="1">
      <c r="A95" s="105">
        <v>362</v>
      </c>
      <c r="B95" s="105">
        <v>3290</v>
      </c>
      <c r="C95" s="105" t="s">
        <v>347</v>
      </c>
      <c r="D95" s="105" t="s">
        <v>348</v>
      </c>
      <c r="E95" s="106">
        <v>30409</v>
      </c>
      <c r="F95" s="105" t="s">
        <v>128</v>
      </c>
      <c r="G95" s="105" t="s">
        <v>58</v>
      </c>
      <c r="H95" s="105" t="s">
        <v>97</v>
      </c>
      <c r="I95" s="39">
        <v>0</v>
      </c>
    </row>
    <row r="96" spans="1:9" ht="13.5" customHeight="1">
      <c r="A96" s="107">
        <v>725</v>
      </c>
      <c r="B96" s="107">
        <v>3061</v>
      </c>
      <c r="C96" s="107" t="s">
        <v>211</v>
      </c>
      <c r="D96" s="107" t="s">
        <v>212</v>
      </c>
      <c r="E96" s="108">
        <v>28740</v>
      </c>
      <c r="F96" s="107" t="s">
        <v>213</v>
      </c>
      <c r="G96" s="107" t="s">
        <v>58</v>
      </c>
      <c r="H96" s="107" t="s">
        <v>97</v>
      </c>
      <c r="I96" s="37">
        <v>0</v>
      </c>
    </row>
    <row r="97" spans="1:9" ht="13.5" customHeight="1" thickBot="1">
      <c r="A97" s="105">
        <v>2765</v>
      </c>
      <c r="B97" s="105">
        <v>2062</v>
      </c>
      <c r="C97" s="105" t="s">
        <v>271</v>
      </c>
      <c r="D97" s="105" t="s">
        <v>272</v>
      </c>
      <c r="E97" s="106">
        <v>31585</v>
      </c>
      <c r="F97" s="105" t="s">
        <v>213</v>
      </c>
      <c r="G97" s="105" t="s">
        <v>58</v>
      </c>
      <c r="H97" s="105" t="s">
        <v>160</v>
      </c>
      <c r="I97" s="39">
        <v>0</v>
      </c>
    </row>
    <row r="98" spans="1:9" ht="13.5" customHeight="1">
      <c r="A98" s="107">
        <v>769</v>
      </c>
      <c r="B98" s="107">
        <v>4032</v>
      </c>
      <c r="C98" s="107" t="s">
        <v>141</v>
      </c>
      <c r="D98" s="107" t="s">
        <v>142</v>
      </c>
      <c r="E98" s="108">
        <v>22975</v>
      </c>
      <c r="F98" s="107" t="s">
        <v>57</v>
      </c>
      <c r="G98" s="107" t="s">
        <v>58</v>
      </c>
      <c r="H98" s="107" t="s">
        <v>121</v>
      </c>
      <c r="I98" s="39">
        <v>0</v>
      </c>
    </row>
    <row r="99" spans="1:9" ht="13.5" customHeight="1">
      <c r="A99" s="29">
        <v>2838</v>
      </c>
      <c r="B99" s="29">
        <v>3281</v>
      </c>
      <c r="C99" s="29" t="s">
        <v>171</v>
      </c>
      <c r="D99" s="29" t="s">
        <v>172</v>
      </c>
      <c r="E99" s="35">
        <v>27273</v>
      </c>
      <c r="F99" s="29" t="s">
        <v>57</v>
      </c>
      <c r="G99" s="29" t="s">
        <v>58</v>
      </c>
      <c r="H99" s="29" t="s">
        <v>97</v>
      </c>
      <c r="I99" s="41"/>
    </row>
    <row r="100" spans="1:9" ht="13.5" customHeight="1">
      <c r="A100" s="29">
        <v>2613</v>
      </c>
      <c r="B100" s="29">
        <v>3192</v>
      </c>
      <c r="C100" s="29" t="s">
        <v>173</v>
      </c>
      <c r="D100" s="29" t="s">
        <v>174</v>
      </c>
      <c r="E100" s="35">
        <v>28208</v>
      </c>
      <c r="F100" s="29" t="s">
        <v>57</v>
      </c>
      <c r="G100" s="29" t="s">
        <v>59</v>
      </c>
      <c r="H100" s="29" t="s">
        <v>97</v>
      </c>
      <c r="I100" s="38">
        <v>0</v>
      </c>
    </row>
    <row r="101" spans="1:9" ht="13.5" customHeight="1">
      <c r="A101" s="29">
        <v>215</v>
      </c>
      <c r="B101" s="29">
        <v>1018</v>
      </c>
      <c r="C101" s="29" t="s">
        <v>177</v>
      </c>
      <c r="D101" s="29" t="s">
        <v>178</v>
      </c>
      <c r="E101" s="35">
        <v>32620</v>
      </c>
      <c r="F101" s="29" t="s">
        <v>57</v>
      </c>
      <c r="G101" s="29" t="s">
        <v>58</v>
      </c>
      <c r="H101" s="29" t="s">
        <v>110</v>
      </c>
      <c r="I101" s="40">
        <v>0</v>
      </c>
    </row>
    <row r="102" spans="1:9" ht="13.5" customHeight="1">
      <c r="A102" s="29">
        <v>2839</v>
      </c>
      <c r="B102" s="29">
        <v>3282</v>
      </c>
      <c r="C102" s="29" t="s">
        <v>203</v>
      </c>
      <c r="D102" s="29" t="s">
        <v>204</v>
      </c>
      <c r="E102" s="35">
        <v>30451</v>
      </c>
      <c r="F102" s="29" t="s">
        <v>57</v>
      </c>
      <c r="G102" s="29" t="s">
        <v>58</v>
      </c>
      <c r="H102" s="29" t="s">
        <v>97</v>
      </c>
      <c r="I102" s="38">
        <v>0</v>
      </c>
    </row>
    <row r="103" spans="1:9" ht="13.5" customHeight="1" thickBot="1">
      <c r="A103" s="105">
        <v>352</v>
      </c>
      <c r="B103" s="105">
        <v>3284</v>
      </c>
      <c r="C103" s="105" t="s">
        <v>237</v>
      </c>
      <c r="D103" s="105" t="s">
        <v>238</v>
      </c>
      <c r="E103" s="106">
        <v>30656</v>
      </c>
      <c r="F103" s="105" t="s">
        <v>57</v>
      </c>
      <c r="G103" s="105" t="s">
        <v>58</v>
      </c>
      <c r="H103" s="105" t="s">
        <v>97</v>
      </c>
      <c r="I103" s="37">
        <v>0</v>
      </c>
    </row>
    <row r="104" spans="1:9" ht="13.5" customHeight="1" thickBot="1">
      <c r="A104" s="109">
        <v>475</v>
      </c>
      <c r="B104" s="109">
        <v>3049</v>
      </c>
      <c r="C104" s="109" t="s">
        <v>257</v>
      </c>
      <c r="D104" s="109" t="s">
        <v>258</v>
      </c>
      <c r="E104" s="110">
        <v>28471</v>
      </c>
      <c r="F104" s="109" t="s">
        <v>105</v>
      </c>
      <c r="G104" s="109" t="s">
        <v>58</v>
      </c>
      <c r="H104" s="109" t="s">
        <v>97</v>
      </c>
      <c r="I104" s="38">
        <v>0</v>
      </c>
    </row>
    <row r="105" spans="1:9" ht="13.5" customHeight="1">
      <c r="A105" s="107">
        <v>861</v>
      </c>
      <c r="B105" s="107">
        <v>4081</v>
      </c>
      <c r="C105" s="107" t="s">
        <v>345</v>
      </c>
      <c r="D105" s="107" t="s">
        <v>346</v>
      </c>
      <c r="E105" s="108">
        <v>22532</v>
      </c>
      <c r="F105" s="107" t="s">
        <v>161</v>
      </c>
      <c r="G105" s="107" t="s">
        <v>58</v>
      </c>
      <c r="H105" s="107" t="s">
        <v>121</v>
      </c>
      <c r="I105" s="38">
        <v>0</v>
      </c>
    </row>
    <row r="106" spans="1:9" ht="13.5" customHeight="1">
      <c r="A106" s="29"/>
      <c r="B106" s="29"/>
      <c r="C106" s="29"/>
      <c r="D106" s="29"/>
      <c r="E106" s="35"/>
      <c r="F106" s="29"/>
      <c r="G106" s="29"/>
      <c r="H106" s="29"/>
      <c r="I106" s="37">
        <v>0</v>
      </c>
    </row>
    <row r="107" spans="1:9" ht="13.5" customHeight="1">
      <c r="A107" s="29"/>
      <c r="B107" s="29"/>
      <c r="C107" s="29"/>
      <c r="D107" s="29"/>
      <c r="E107" s="35"/>
      <c r="F107" s="29"/>
      <c r="G107" s="29"/>
      <c r="H107" s="29"/>
      <c r="I107" s="37"/>
    </row>
    <row r="108" spans="1:9" ht="13.5" customHeight="1">
      <c r="A108" s="29"/>
      <c r="B108" s="29"/>
      <c r="C108" s="29"/>
      <c r="D108" s="29"/>
      <c r="E108" s="35"/>
      <c r="F108" s="29"/>
      <c r="G108" s="29"/>
      <c r="H108" s="29"/>
      <c r="I108" s="38"/>
    </row>
    <row r="109" spans="1:9" ht="13.5" customHeight="1">
      <c r="A109" s="29"/>
      <c r="B109" s="29"/>
      <c r="C109" s="29"/>
      <c r="D109" s="29"/>
      <c r="E109" s="35"/>
      <c r="F109" s="29"/>
      <c r="G109" s="29"/>
      <c r="H109" s="29"/>
      <c r="I109" s="37">
        <v>0</v>
      </c>
    </row>
    <row r="110" spans="1:9" ht="13.5" customHeight="1">
      <c r="A110" s="29"/>
      <c r="B110" s="29"/>
      <c r="C110" s="29"/>
      <c r="D110" s="94"/>
      <c r="E110" s="35"/>
      <c r="F110" s="29"/>
      <c r="G110" s="29"/>
      <c r="H110" s="29"/>
      <c r="I110" s="40"/>
    </row>
    <row r="111" spans="1:9" ht="13.5" customHeight="1">
      <c r="A111" s="29"/>
      <c r="B111" s="29"/>
      <c r="C111" s="29"/>
      <c r="D111" s="29"/>
      <c r="E111" s="35"/>
      <c r="F111" s="29"/>
      <c r="G111" s="29"/>
      <c r="H111" s="29"/>
      <c r="I111" s="37"/>
    </row>
    <row r="112" spans="1:9" ht="13.5" customHeight="1">
      <c r="A112" s="29"/>
      <c r="B112" s="29"/>
      <c r="C112" s="29"/>
      <c r="D112" s="29"/>
      <c r="E112" s="35"/>
      <c r="F112" s="29"/>
      <c r="G112" s="29"/>
      <c r="H112" s="29"/>
      <c r="I112" s="38">
        <v>0</v>
      </c>
    </row>
    <row r="113" spans="1:9" ht="13.5" customHeight="1">
      <c r="A113" s="29"/>
      <c r="B113" s="29"/>
      <c r="C113" s="29"/>
      <c r="D113" s="29"/>
      <c r="E113" s="35"/>
      <c r="F113" s="29"/>
      <c r="G113" s="29"/>
      <c r="H113" s="29"/>
      <c r="I113" s="39">
        <v>0</v>
      </c>
    </row>
    <row r="114" spans="1:9" ht="13.5" customHeight="1">
      <c r="A114" s="29"/>
      <c r="B114" s="29"/>
      <c r="C114" s="29"/>
      <c r="D114" s="29"/>
      <c r="E114" s="35"/>
      <c r="F114" s="29"/>
      <c r="G114" s="29"/>
      <c r="H114" s="29"/>
      <c r="I114" s="37"/>
    </row>
    <row r="115" spans="1:9" ht="13.5" customHeight="1">
      <c r="A115" s="29"/>
      <c r="B115" s="29"/>
      <c r="C115" s="29"/>
      <c r="D115" s="29"/>
      <c r="E115" s="35"/>
      <c r="F115" s="29"/>
      <c r="G115" s="29"/>
      <c r="H115" s="29"/>
      <c r="I115" s="37"/>
    </row>
    <row r="116" spans="1:9" ht="13.5" customHeight="1">
      <c r="A116" s="29"/>
      <c r="B116" s="29"/>
      <c r="C116" s="29"/>
      <c r="D116" s="29"/>
      <c r="E116" s="35"/>
      <c r="F116" s="29"/>
      <c r="G116" s="29"/>
      <c r="H116" s="29"/>
      <c r="I116" s="37"/>
    </row>
    <row r="117" spans="1:9" ht="13.5" customHeight="1">
      <c r="A117" s="29"/>
      <c r="B117" s="29"/>
      <c r="C117" s="29"/>
      <c r="D117" s="29"/>
      <c r="E117" s="35"/>
      <c r="F117" s="29"/>
      <c r="G117" s="29"/>
      <c r="H117" s="29"/>
      <c r="I117" s="38">
        <v>0</v>
      </c>
    </row>
    <row r="118" spans="1:9" ht="13.5" customHeight="1">
      <c r="A118" s="29"/>
      <c r="B118" s="29"/>
      <c r="C118" s="29"/>
      <c r="D118" s="29"/>
      <c r="E118" s="35"/>
      <c r="F118" s="29"/>
      <c r="G118" s="29"/>
      <c r="H118" s="29"/>
      <c r="I118" s="37"/>
    </row>
    <row r="119" spans="1:9" ht="13.5" customHeight="1">
      <c r="A119" s="29"/>
      <c r="B119" s="29"/>
      <c r="C119" s="29"/>
      <c r="D119" s="29"/>
      <c r="E119" s="35"/>
      <c r="F119" s="29"/>
      <c r="G119" s="29"/>
      <c r="H119" s="29"/>
      <c r="I119" s="37"/>
    </row>
    <row r="120" spans="1:9" ht="13.5" customHeight="1">
      <c r="A120" s="29"/>
      <c r="B120" s="29"/>
      <c r="C120" s="29"/>
      <c r="D120" s="29"/>
      <c r="E120" s="35"/>
      <c r="F120" s="29"/>
      <c r="G120" s="29"/>
      <c r="H120" s="29"/>
      <c r="I120" s="37"/>
    </row>
    <row r="121" spans="1:9" ht="13.5" customHeight="1">
      <c r="A121" s="29"/>
      <c r="B121" s="29"/>
      <c r="C121" s="29"/>
      <c r="D121" s="29"/>
      <c r="E121" s="35"/>
      <c r="F121" s="29"/>
      <c r="G121" s="29"/>
      <c r="H121" s="29"/>
      <c r="I121" s="39">
        <v>0</v>
      </c>
    </row>
    <row r="122" spans="1:9" ht="13.5" customHeight="1">
      <c r="A122" s="29"/>
      <c r="B122" s="29"/>
      <c r="C122" s="29"/>
      <c r="D122" s="29"/>
      <c r="E122" s="35"/>
      <c r="F122" s="29"/>
      <c r="G122" s="29"/>
      <c r="H122" s="29"/>
      <c r="I122" s="37">
        <v>0</v>
      </c>
    </row>
    <row r="123" spans="1:9" ht="13.5" customHeight="1">
      <c r="A123" s="29"/>
      <c r="B123" s="29"/>
      <c r="C123" s="29"/>
      <c r="D123" s="29"/>
      <c r="E123" s="35"/>
      <c r="F123" s="29"/>
      <c r="G123" s="29"/>
      <c r="H123" s="29"/>
      <c r="I123" s="37"/>
    </row>
    <row r="124" spans="1:9" ht="13.5" customHeight="1">
      <c r="A124" s="29"/>
      <c r="B124" s="29"/>
      <c r="C124" s="29"/>
      <c r="D124" s="29"/>
      <c r="E124" s="35"/>
      <c r="F124" s="29"/>
      <c r="G124" s="29"/>
      <c r="H124" s="29"/>
      <c r="I124" s="38">
        <v>0</v>
      </c>
    </row>
    <row r="125" spans="1:9" ht="13.5" customHeight="1">
      <c r="A125" s="29"/>
      <c r="B125" s="29"/>
      <c r="C125" s="29"/>
      <c r="D125" s="29"/>
      <c r="E125" s="35"/>
      <c r="F125" s="29"/>
      <c r="G125" s="29"/>
      <c r="H125" s="29"/>
      <c r="I125" s="40">
        <v>0</v>
      </c>
    </row>
    <row r="126" spans="1:9" ht="13.5" customHeight="1">
      <c r="A126" s="29"/>
      <c r="B126" s="29"/>
      <c r="C126" s="29"/>
      <c r="D126" s="29"/>
      <c r="E126" s="35"/>
      <c r="F126" s="29"/>
      <c r="G126" s="29"/>
      <c r="H126" s="29"/>
      <c r="I126" s="37">
        <v>0</v>
      </c>
    </row>
    <row r="127" spans="1:9" ht="13.5" customHeight="1">
      <c r="A127" s="29"/>
      <c r="B127" s="29"/>
      <c r="C127" s="29"/>
      <c r="D127" s="94"/>
      <c r="E127" s="35"/>
      <c r="F127" s="29"/>
      <c r="G127" s="29"/>
      <c r="H127" s="29"/>
      <c r="I127" s="38">
        <v>0</v>
      </c>
    </row>
    <row r="128" spans="1:9" ht="13.5" customHeight="1">
      <c r="A128" s="29"/>
      <c r="B128" s="29"/>
      <c r="C128" s="29"/>
      <c r="D128" s="29"/>
      <c r="E128" s="35"/>
      <c r="F128" s="29"/>
      <c r="G128" s="29"/>
      <c r="H128" s="29"/>
      <c r="I128" s="37">
        <v>0</v>
      </c>
    </row>
    <row r="129" spans="1:9" ht="13.5" customHeight="1">
      <c r="A129" s="29"/>
      <c r="B129" s="29"/>
      <c r="C129" s="29"/>
      <c r="D129" s="29"/>
      <c r="E129" s="35"/>
      <c r="F129" s="29"/>
      <c r="G129" s="29"/>
      <c r="H129" s="29"/>
      <c r="I129" s="38">
        <v>0</v>
      </c>
    </row>
    <row r="130" spans="1:9" ht="13.5" customHeight="1">
      <c r="A130" s="29"/>
      <c r="B130" s="29"/>
      <c r="C130" s="29"/>
      <c r="D130" s="29"/>
      <c r="E130" s="35"/>
      <c r="F130" s="29"/>
      <c r="G130" s="29"/>
      <c r="H130" s="29"/>
      <c r="I130" s="38">
        <v>0</v>
      </c>
    </row>
    <row r="131" spans="1:9" ht="13.5" customHeight="1">
      <c r="A131" s="29"/>
      <c r="B131" s="29"/>
      <c r="C131" s="29"/>
      <c r="D131" s="29"/>
      <c r="E131" s="35"/>
      <c r="F131" s="29"/>
      <c r="G131" s="29"/>
      <c r="H131" s="29"/>
      <c r="I131" s="37"/>
    </row>
    <row r="132" spans="1:9" ht="13.5" customHeight="1">
      <c r="A132" s="29"/>
      <c r="B132" s="29"/>
      <c r="C132" s="29"/>
      <c r="D132" s="29"/>
      <c r="E132" s="35"/>
      <c r="F132" s="29"/>
      <c r="G132" s="29"/>
      <c r="H132" s="29"/>
      <c r="I132" s="38">
        <v>0</v>
      </c>
    </row>
    <row r="133" spans="1:9" ht="13.5" customHeight="1">
      <c r="A133" s="29"/>
      <c r="B133" s="29"/>
      <c r="C133" s="29"/>
      <c r="D133" s="94"/>
      <c r="E133" s="35"/>
      <c r="F133" s="29"/>
      <c r="G133" s="29"/>
      <c r="H133" s="29"/>
      <c r="I133" s="36"/>
    </row>
    <row r="134" spans="1:9" ht="13.5" customHeight="1">
      <c r="A134" s="29"/>
      <c r="B134" s="29"/>
      <c r="C134" s="29"/>
      <c r="D134" s="29"/>
      <c r="E134" s="35"/>
      <c r="F134" s="29"/>
      <c r="G134" s="29"/>
      <c r="H134" s="29"/>
      <c r="I134" s="37">
        <v>0</v>
      </c>
    </row>
    <row r="135" spans="1:9" ht="13.5" customHeight="1">
      <c r="A135" s="29"/>
      <c r="B135" s="29"/>
      <c r="C135" s="29"/>
      <c r="D135" s="29"/>
      <c r="E135" s="35"/>
      <c r="F135" s="29"/>
      <c r="G135" s="29"/>
      <c r="H135" s="29"/>
      <c r="I135" s="38">
        <v>0</v>
      </c>
    </row>
    <row r="136" spans="1:9" ht="13.5" customHeight="1">
      <c r="A136" s="29"/>
      <c r="B136" s="29"/>
      <c r="C136" s="29"/>
      <c r="D136" s="29"/>
      <c r="E136" s="35"/>
      <c r="F136" s="29"/>
      <c r="G136" s="29"/>
      <c r="H136" s="29"/>
      <c r="I136" s="38">
        <v>0</v>
      </c>
    </row>
    <row r="137" spans="1:9" ht="13.5" customHeight="1">
      <c r="A137" s="29"/>
      <c r="B137" s="29"/>
      <c r="C137" s="29"/>
      <c r="D137" s="29"/>
      <c r="E137" s="35"/>
      <c r="F137" s="29"/>
      <c r="G137" s="29"/>
      <c r="H137" s="29"/>
      <c r="I137" s="37"/>
    </row>
    <row r="138" spans="1:9" ht="13.5" customHeight="1">
      <c r="A138" s="29"/>
      <c r="B138" s="29"/>
      <c r="C138" s="29"/>
      <c r="D138" s="29"/>
      <c r="E138" s="35"/>
      <c r="F138" s="29"/>
      <c r="G138" s="29"/>
      <c r="H138" s="29"/>
      <c r="I138" s="36"/>
    </row>
    <row r="139" spans="1:9" ht="13.5" customHeight="1">
      <c r="A139" s="29"/>
      <c r="B139" s="29"/>
      <c r="C139" s="29"/>
      <c r="D139" s="29"/>
      <c r="E139" s="35"/>
      <c r="F139" s="29"/>
      <c r="G139" s="29"/>
      <c r="H139" s="29"/>
      <c r="I139" s="38">
        <v>0</v>
      </c>
    </row>
    <row r="140" spans="1:9" ht="13.5" customHeight="1">
      <c r="A140" s="29"/>
      <c r="B140" s="29"/>
      <c r="C140" s="29"/>
      <c r="D140" s="29"/>
      <c r="E140" s="35"/>
      <c r="F140" s="29"/>
      <c r="G140" s="29"/>
      <c r="H140" s="29"/>
      <c r="I140" s="37">
        <v>0</v>
      </c>
    </row>
    <row r="141" spans="1:9" ht="13.5" customHeight="1">
      <c r="A141" s="29"/>
      <c r="B141" s="29"/>
      <c r="C141" s="29"/>
      <c r="D141" s="29"/>
      <c r="E141" s="35"/>
      <c r="F141" s="29"/>
      <c r="G141" s="29"/>
      <c r="H141" s="29"/>
      <c r="I141" s="37">
        <v>0</v>
      </c>
    </row>
    <row r="142" spans="1:9" ht="13.5" customHeight="1">
      <c r="A142" s="29"/>
      <c r="B142" s="29"/>
      <c r="C142" s="29"/>
      <c r="D142" s="29"/>
      <c r="E142" s="35"/>
      <c r="F142" s="29"/>
      <c r="G142" s="29"/>
      <c r="H142" s="29"/>
      <c r="I142" s="37">
        <v>0</v>
      </c>
    </row>
    <row r="143" spans="1:9" ht="13.5" customHeight="1">
      <c r="A143" s="29"/>
      <c r="B143" s="29"/>
      <c r="C143" s="29"/>
      <c r="D143" s="29"/>
      <c r="E143" s="35"/>
      <c r="F143" s="29"/>
      <c r="G143" s="29"/>
      <c r="H143" s="29"/>
      <c r="I143" s="39">
        <v>0</v>
      </c>
    </row>
    <row r="144" spans="1:9" ht="13.5" customHeight="1">
      <c r="A144" s="29"/>
      <c r="B144" s="29"/>
      <c r="C144" s="29"/>
      <c r="D144" s="29"/>
      <c r="E144" s="35"/>
      <c r="F144" s="29"/>
      <c r="G144" s="29"/>
      <c r="H144" s="29"/>
      <c r="I144" s="37">
        <v>0</v>
      </c>
    </row>
    <row r="145" spans="1:9" ht="13.5" customHeight="1">
      <c r="A145" s="29"/>
      <c r="B145" s="29"/>
      <c r="C145" s="29"/>
      <c r="D145" s="29"/>
      <c r="E145" s="35"/>
      <c r="F145" s="29"/>
      <c r="G145" s="29"/>
      <c r="H145" s="29"/>
      <c r="I145" s="38">
        <v>0</v>
      </c>
    </row>
    <row r="146" spans="1:9" ht="13.5" customHeight="1">
      <c r="A146" s="29"/>
      <c r="B146" s="29"/>
      <c r="C146" s="29"/>
      <c r="D146" s="94"/>
      <c r="E146" s="35"/>
      <c r="F146" s="29"/>
      <c r="G146" s="29"/>
      <c r="H146" s="29"/>
      <c r="I146" s="39">
        <v>0</v>
      </c>
    </row>
    <row r="147" spans="1:9" ht="13.5" customHeight="1">
      <c r="A147" s="29"/>
      <c r="B147" s="29"/>
      <c r="C147" s="29"/>
      <c r="D147" s="29"/>
      <c r="E147" s="35"/>
      <c r="F147" s="29"/>
      <c r="G147" s="29"/>
      <c r="H147" s="29"/>
      <c r="I147" s="38">
        <v>0</v>
      </c>
    </row>
    <row r="148" spans="1:9" ht="13.5" customHeight="1">
      <c r="A148" s="29"/>
      <c r="B148" s="29"/>
      <c r="C148" s="29"/>
      <c r="D148" s="29"/>
      <c r="E148" s="35"/>
      <c r="F148" s="29"/>
      <c r="G148" s="29"/>
      <c r="H148" s="29"/>
      <c r="I148" s="37"/>
    </row>
    <row r="149" spans="1:9" ht="13.5" customHeight="1">
      <c r="A149" s="29"/>
      <c r="B149" s="29"/>
      <c r="C149" s="29"/>
      <c r="D149" s="29"/>
      <c r="E149" s="35"/>
      <c r="F149" s="29"/>
      <c r="G149" s="29"/>
      <c r="H149" s="29"/>
      <c r="I149" s="39">
        <v>0</v>
      </c>
    </row>
    <row r="150" spans="1:9" ht="13.5" customHeight="1">
      <c r="A150" s="29"/>
      <c r="B150" s="29"/>
      <c r="C150" s="29"/>
      <c r="D150" s="29"/>
      <c r="E150" s="35"/>
      <c r="F150" s="29"/>
      <c r="G150" s="29"/>
      <c r="H150" s="29"/>
      <c r="I150" s="38">
        <v>0</v>
      </c>
    </row>
    <row r="151" spans="1:9" ht="13.5" customHeight="1">
      <c r="A151" s="29"/>
      <c r="B151" s="29"/>
      <c r="C151" s="29"/>
      <c r="D151" s="29"/>
      <c r="E151" s="35"/>
      <c r="F151" s="29"/>
      <c r="G151" s="29"/>
      <c r="H151" s="29"/>
      <c r="I151" s="40">
        <v>0</v>
      </c>
    </row>
    <row r="152" spans="1:9" ht="13.5" customHeight="1">
      <c r="A152" s="29"/>
      <c r="B152" s="29"/>
      <c r="C152" s="29"/>
      <c r="D152" s="94"/>
      <c r="E152" s="35"/>
      <c r="F152" s="29"/>
      <c r="G152" s="29"/>
      <c r="H152" s="29"/>
      <c r="I152" s="37">
        <v>0</v>
      </c>
    </row>
    <row r="153" spans="1:9" ht="13.5" customHeight="1">
      <c r="A153" s="29"/>
      <c r="B153" s="29"/>
      <c r="C153" s="29"/>
      <c r="D153" s="29"/>
      <c r="E153" s="35"/>
      <c r="F153" s="29"/>
      <c r="G153" s="29"/>
      <c r="H153" s="29"/>
      <c r="I153" s="38">
        <v>0</v>
      </c>
    </row>
    <row r="154" spans="1:9" ht="13.5" customHeight="1">
      <c r="A154" s="29"/>
      <c r="B154" s="29"/>
      <c r="C154" s="29"/>
      <c r="D154" s="29"/>
      <c r="E154" s="35"/>
      <c r="F154" s="29"/>
      <c r="G154" s="29"/>
      <c r="H154" s="29"/>
      <c r="I154" s="37">
        <v>0</v>
      </c>
    </row>
    <row r="155" spans="1:9" ht="13.5" customHeight="1">
      <c r="A155" s="29"/>
      <c r="B155" s="29"/>
      <c r="C155" s="29"/>
      <c r="D155" s="29"/>
      <c r="E155" s="35"/>
      <c r="F155" s="29"/>
      <c r="G155" s="29"/>
      <c r="H155" s="29"/>
      <c r="I155" s="39">
        <v>0</v>
      </c>
    </row>
    <row r="156" spans="1:9" ht="13.5" customHeight="1">
      <c r="A156" s="29"/>
      <c r="B156" s="29"/>
      <c r="C156" s="29"/>
      <c r="D156" s="29"/>
      <c r="E156" s="35"/>
      <c r="F156" s="29"/>
      <c r="G156" s="29"/>
      <c r="H156" s="29"/>
      <c r="I156" s="37"/>
    </row>
    <row r="157" spans="1:9" ht="13.5" customHeight="1">
      <c r="A157" s="29"/>
      <c r="B157" s="29"/>
      <c r="C157" s="29"/>
      <c r="D157" s="29"/>
      <c r="E157" s="35"/>
      <c r="F157" s="29"/>
      <c r="G157" s="29"/>
      <c r="H157" s="29"/>
      <c r="I157" s="38">
        <v>0</v>
      </c>
    </row>
    <row r="158" spans="1:9" ht="13.5" customHeight="1">
      <c r="A158" s="29"/>
      <c r="B158" s="29"/>
      <c r="C158" s="29"/>
      <c r="D158" s="29"/>
      <c r="E158" s="35"/>
      <c r="F158" s="29"/>
      <c r="G158" s="29"/>
      <c r="H158" s="29"/>
      <c r="I158" s="37">
        <v>0</v>
      </c>
    </row>
    <row r="159" spans="1:9" ht="13.5" customHeight="1">
      <c r="A159" s="29"/>
      <c r="B159" s="29"/>
      <c r="C159" s="29"/>
      <c r="D159" s="29"/>
      <c r="E159" s="35"/>
      <c r="F159" s="29"/>
      <c r="G159" s="29"/>
      <c r="H159" s="29"/>
      <c r="I159" s="39">
        <v>0</v>
      </c>
    </row>
    <row r="160" spans="1:9" ht="13.5" customHeight="1">
      <c r="A160" s="29"/>
      <c r="B160" s="29"/>
      <c r="C160" s="29"/>
      <c r="D160" s="29"/>
      <c r="E160" s="35"/>
      <c r="F160" s="29"/>
      <c r="G160" s="29"/>
      <c r="H160" s="29"/>
      <c r="I160" s="38">
        <v>0</v>
      </c>
    </row>
    <row r="161" spans="1:9" ht="13.5" customHeight="1">
      <c r="A161" s="29"/>
      <c r="B161" s="29"/>
      <c r="C161" s="29"/>
      <c r="D161" s="29"/>
      <c r="E161" s="35"/>
      <c r="F161" s="29"/>
      <c r="G161" s="29"/>
      <c r="H161" s="29"/>
      <c r="I161" s="39">
        <v>0</v>
      </c>
    </row>
    <row r="162" spans="1:9" ht="13.5" customHeight="1">
      <c r="A162" s="29"/>
      <c r="B162" s="29"/>
      <c r="C162" s="29"/>
      <c r="D162" s="29"/>
      <c r="E162" s="35"/>
      <c r="F162" s="29"/>
      <c r="G162" s="29"/>
      <c r="H162" s="29"/>
      <c r="I162" s="37">
        <v>0</v>
      </c>
    </row>
    <row r="163" spans="1:9" ht="13.5" customHeight="1">
      <c r="A163" s="29"/>
      <c r="B163" s="29"/>
      <c r="C163" s="29"/>
      <c r="D163" s="29"/>
      <c r="E163" s="35"/>
      <c r="F163" s="29"/>
      <c r="G163" s="29"/>
      <c r="H163" s="29"/>
      <c r="I163" s="38">
        <v>0</v>
      </c>
    </row>
    <row r="164" spans="1:9" ht="13.5" customHeight="1">
      <c r="A164" s="29"/>
      <c r="B164" s="29"/>
      <c r="C164" s="29"/>
      <c r="D164" s="94"/>
      <c r="E164" s="35"/>
      <c r="F164" s="29"/>
      <c r="G164" s="29"/>
      <c r="H164" s="29"/>
      <c r="I164" s="37"/>
    </row>
    <row r="165" spans="1:9" ht="13.5" customHeight="1">
      <c r="A165" s="29"/>
      <c r="B165" s="29"/>
      <c r="C165" s="29"/>
      <c r="D165" s="95"/>
      <c r="E165" s="35"/>
      <c r="F165" s="29"/>
      <c r="G165" s="29"/>
      <c r="H165" s="96"/>
      <c r="I165" s="39">
        <v>0</v>
      </c>
    </row>
    <row r="166" spans="1:9" ht="13.5" customHeight="1">
      <c r="A166" s="29"/>
      <c r="B166" s="29"/>
      <c r="C166" s="29"/>
      <c r="D166" s="29"/>
      <c r="E166" s="35"/>
      <c r="F166" s="29"/>
      <c r="G166" s="29"/>
      <c r="H166" s="29"/>
      <c r="I166" s="39">
        <v>0</v>
      </c>
    </row>
    <row r="167" spans="1:9" ht="13.5" customHeight="1">
      <c r="A167" s="29"/>
      <c r="B167" s="29"/>
      <c r="C167" s="29"/>
      <c r="D167" s="29"/>
      <c r="E167" s="35"/>
      <c r="F167" s="29"/>
      <c r="G167" s="29"/>
      <c r="H167" s="29"/>
      <c r="I167" s="37"/>
    </row>
    <row r="168" spans="1:9" ht="13.5" customHeight="1">
      <c r="A168" s="29"/>
      <c r="B168" s="29"/>
      <c r="C168" s="29"/>
      <c r="D168" s="29"/>
      <c r="E168" s="35"/>
      <c r="F168" s="29"/>
      <c r="G168" s="29"/>
      <c r="H168" s="29"/>
      <c r="I168" s="40"/>
    </row>
    <row r="169" spans="1:9" ht="13.5" customHeight="1">
      <c r="A169" s="29"/>
      <c r="B169" s="29"/>
      <c r="C169" s="29"/>
      <c r="D169" s="29"/>
      <c r="E169" s="35"/>
      <c r="F169" s="29"/>
      <c r="G169" s="29"/>
      <c r="H169" s="29"/>
      <c r="I169" s="38">
        <v>0</v>
      </c>
    </row>
    <row r="170" spans="1:9" ht="13.5" customHeight="1">
      <c r="A170" s="29"/>
      <c r="B170" s="29"/>
      <c r="C170" s="29"/>
      <c r="D170" s="29"/>
      <c r="E170" s="35"/>
      <c r="F170" s="29"/>
      <c r="G170" s="29"/>
      <c r="H170" s="29"/>
      <c r="I170" s="38">
        <v>0</v>
      </c>
    </row>
    <row r="171" spans="1:9" ht="13.5" customHeight="1">
      <c r="A171" s="29"/>
      <c r="B171" s="29"/>
      <c r="C171" s="29"/>
      <c r="D171" s="29"/>
      <c r="E171" s="35"/>
      <c r="F171" s="29"/>
      <c r="G171" s="29"/>
      <c r="H171" s="29"/>
      <c r="I171" s="38"/>
    </row>
    <row r="172" spans="1:9" ht="13.5" customHeight="1">
      <c r="A172" s="29"/>
      <c r="B172" s="29"/>
      <c r="C172" s="29"/>
      <c r="D172" s="94"/>
      <c r="E172" s="35"/>
      <c r="F172" s="29"/>
      <c r="G172" s="29"/>
      <c r="H172" s="29"/>
      <c r="I172" s="40"/>
    </row>
    <row r="173" spans="1:9" ht="13.5" customHeight="1">
      <c r="A173" s="29"/>
      <c r="B173" s="29"/>
      <c r="C173" s="29"/>
      <c r="D173" s="29"/>
      <c r="E173" s="35"/>
      <c r="F173" s="29"/>
      <c r="G173" s="29"/>
      <c r="H173" s="29"/>
      <c r="I173" s="39">
        <v>0</v>
      </c>
    </row>
    <row r="174" spans="1:9" ht="13.5" customHeight="1">
      <c r="A174" s="29"/>
      <c r="B174" s="29"/>
      <c r="C174" s="29"/>
      <c r="D174" s="29"/>
      <c r="E174" s="35"/>
      <c r="F174" s="29"/>
      <c r="G174" s="29"/>
      <c r="H174" s="29"/>
      <c r="I174" s="38"/>
    </row>
    <row r="175" spans="1:9" ht="13.5" customHeight="1">
      <c r="A175" s="29"/>
      <c r="B175" s="29"/>
      <c r="C175" s="29"/>
      <c r="D175" s="29"/>
      <c r="E175" s="35"/>
      <c r="F175" s="29"/>
      <c r="G175" s="29"/>
      <c r="H175" s="29"/>
      <c r="I175" s="37"/>
    </row>
    <row r="176" spans="1:9" ht="13.5" customHeight="1">
      <c r="A176" s="29"/>
      <c r="B176" s="29"/>
      <c r="C176" s="29"/>
      <c r="D176" s="29"/>
      <c r="E176" s="35"/>
      <c r="F176" s="29"/>
      <c r="G176" s="29"/>
      <c r="H176" s="29"/>
      <c r="I176" s="38">
        <v>0</v>
      </c>
    </row>
    <row r="177" spans="1:9" ht="13.5" customHeight="1">
      <c r="A177" s="29"/>
      <c r="B177" s="29"/>
      <c r="C177" s="29"/>
      <c r="D177" s="29"/>
      <c r="E177" s="35"/>
      <c r="F177" s="29"/>
      <c r="G177" s="29"/>
      <c r="H177" s="29"/>
      <c r="I177" s="37">
        <v>0</v>
      </c>
    </row>
    <row r="178" spans="1:9" ht="13.5" customHeight="1">
      <c r="A178" s="29"/>
      <c r="B178" s="29"/>
      <c r="C178" s="29"/>
      <c r="D178" s="29"/>
      <c r="E178" s="35"/>
      <c r="F178" s="29"/>
      <c r="G178" s="29"/>
      <c r="H178" s="29"/>
      <c r="I178" s="40"/>
    </row>
    <row r="179" spans="1:9" ht="13.5" customHeight="1">
      <c r="A179" s="29"/>
      <c r="B179" s="29"/>
      <c r="C179" s="29"/>
      <c r="D179" s="29"/>
      <c r="E179" s="35"/>
      <c r="F179" s="29"/>
      <c r="G179" s="29"/>
      <c r="H179" s="29"/>
      <c r="I179" s="37">
        <v>0</v>
      </c>
    </row>
    <row r="180" spans="1:9" ht="13.5" customHeight="1">
      <c r="A180" s="29"/>
      <c r="B180" s="29"/>
      <c r="C180" s="29"/>
      <c r="D180" s="94"/>
      <c r="E180" s="35"/>
      <c r="F180" s="29"/>
      <c r="G180" s="29"/>
      <c r="H180" s="29"/>
      <c r="I180" s="37">
        <v>0</v>
      </c>
    </row>
    <row r="181" spans="1:9" ht="13.5" customHeight="1">
      <c r="A181" s="29"/>
      <c r="B181" s="29"/>
      <c r="C181" s="29"/>
      <c r="D181" s="94"/>
      <c r="E181" s="35"/>
      <c r="F181" s="29"/>
      <c r="G181" s="29"/>
      <c r="H181" s="29"/>
      <c r="I181" s="39">
        <v>0</v>
      </c>
    </row>
    <row r="182" spans="1:9" ht="13.5" customHeight="1">
      <c r="A182" s="29"/>
      <c r="B182" s="29"/>
      <c r="C182" s="29"/>
      <c r="D182" s="29"/>
      <c r="E182" s="35"/>
      <c r="F182" s="29"/>
      <c r="G182" s="29"/>
      <c r="H182" s="29"/>
      <c r="I182" s="37"/>
    </row>
    <row r="183" spans="1:9" ht="13.5" customHeight="1">
      <c r="A183" s="29"/>
      <c r="B183" s="29"/>
      <c r="C183" s="29"/>
      <c r="D183" s="29"/>
      <c r="E183" s="35"/>
      <c r="F183" s="29"/>
      <c r="G183" s="29"/>
      <c r="H183" s="29"/>
      <c r="I183" s="37">
        <v>0</v>
      </c>
    </row>
    <row r="184" spans="1:9" ht="13.5" customHeight="1">
      <c r="A184" s="29"/>
      <c r="B184" s="29"/>
      <c r="C184" s="29"/>
      <c r="D184" s="29"/>
      <c r="E184" s="35"/>
      <c r="F184" s="29"/>
      <c r="G184" s="29"/>
      <c r="H184" s="29"/>
      <c r="I184" s="37"/>
    </row>
    <row r="185" spans="1:9" ht="13.5" customHeight="1">
      <c r="A185" s="29"/>
      <c r="B185" s="29"/>
      <c r="C185" s="29"/>
      <c r="D185" s="29"/>
      <c r="E185" s="35"/>
      <c r="F185" s="29"/>
      <c r="G185" s="29"/>
      <c r="H185" s="29"/>
      <c r="I185" s="36"/>
    </row>
    <row r="186" spans="1:9" ht="13.5" customHeight="1">
      <c r="A186" s="29"/>
      <c r="B186" s="29"/>
      <c r="C186" s="29"/>
      <c r="D186" s="29"/>
      <c r="E186" s="35"/>
      <c r="F186" s="29"/>
      <c r="G186" s="29"/>
      <c r="H186" s="29"/>
      <c r="I186" s="38"/>
    </row>
    <row r="187" spans="1:9" ht="13.5" customHeight="1">
      <c r="A187" s="29"/>
      <c r="B187" s="29"/>
      <c r="C187" s="29"/>
      <c r="D187" s="29"/>
      <c r="E187" s="35"/>
      <c r="F187" s="29"/>
      <c r="G187" s="29"/>
      <c r="H187" s="29"/>
      <c r="I187" s="39">
        <v>0</v>
      </c>
    </row>
    <row r="188" spans="1:9" ht="13.5" customHeight="1">
      <c r="A188" s="29"/>
      <c r="B188" s="29"/>
      <c r="C188" s="29"/>
      <c r="D188" s="29"/>
      <c r="E188" s="35"/>
      <c r="F188" s="29"/>
      <c r="G188" s="29"/>
      <c r="H188" s="29"/>
      <c r="I188" s="40"/>
    </row>
    <row r="189" spans="1:9" ht="13.5" customHeight="1">
      <c r="A189" s="29"/>
      <c r="B189" s="29"/>
      <c r="C189" s="29"/>
      <c r="D189" s="29"/>
      <c r="E189" s="35"/>
      <c r="F189" s="29"/>
      <c r="G189" s="29"/>
      <c r="H189" s="29"/>
      <c r="I189" s="37">
        <v>0</v>
      </c>
    </row>
    <row r="190" spans="1:9" ht="13.5" customHeight="1">
      <c r="A190" s="29"/>
      <c r="B190" s="29"/>
      <c r="C190" s="29"/>
      <c r="D190" s="29"/>
      <c r="E190" s="35"/>
      <c r="F190" s="29"/>
      <c r="G190" s="29"/>
      <c r="H190" s="29"/>
      <c r="I190" s="37"/>
    </row>
    <row r="191" spans="1:9" ht="13.5" customHeight="1">
      <c r="A191" s="29"/>
      <c r="B191" s="29"/>
      <c r="C191" s="29"/>
      <c r="D191" s="29"/>
      <c r="E191" s="35"/>
      <c r="F191" s="29"/>
      <c r="G191" s="29"/>
      <c r="H191" s="29"/>
      <c r="I191" s="37">
        <v>0</v>
      </c>
    </row>
    <row r="192" spans="1:9" ht="13.5" customHeight="1">
      <c r="A192" s="29"/>
      <c r="B192" s="29"/>
      <c r="C192" s="29"/>
      <c r="D192" s="29"/>
      <c r="E192" s="35"/>
      <c r="F192" s="29"/>
      <c r="G192" s="29"/>
      <c r="H192" s="29"/>
      <c r="I192" s="41">
        <v>0</v>
      </c>
    </row>
    <row r="193" spans="1:9" ht="13.5" customHeight="1">
      <c r="A193" s="29"/>
      <c r="B193" s="29"/>
      <c r="C193" s="29"/>
      <c r="D193" s="29"/>
      <c r="E193" s="35"/>
      <c r="F193" s="29"/>
      <c r="G193" s="29"/>
      <c r="H193" s="29"/>
      <c r="I193" s="40">
        <v>0</v>
      </c>
    </row>
    <row r="194" spans="1:9" ht="13.5" customHeight="1">
      <c r="A194" s="29"/>
      <c r="B194" s="29"/>
      <c r="C194" s="29"/>
      <c r="D194" s="94"/>
      <c r="E194" s="35"/>
      <c r="F194" s="29"/>
      <c r="G194" s="29"/>
      <c r="H194" s="29"/>
      <c r="I194" s="37">
        <v>0</v>
      </c>
    </row>
    <row r="195" spans="1:9" ht="13.5" customHeight="1">
      <c r="A195" s="29"/>
      <c r="B195" s="29"/>
      <c r="C195" s="29"/>
      <c r="D195" s="29"/>
      <c r="E195" s="35"/>
      <c r="F195" s="29"/>
      <c r="G195" s="29"/>
      <c r="H195" s="29"/>
      <c r="I195" s="38"/>
    </row>
    <row r="196" spans="1:9" ht="13.5" customHeight="1">
      <c r="A196" s="29"/>
      <c r="B196" s="29"/>
      <c r="C196" s="29"/>
      <c r="D196" s="94"/>
      <c r="E196" s="35"/>
      <c r="F196" s="29"/>
      <c r="G196" s="29"/>
      <c r="H196" s="29"/>
      <c r="I196" s="39">
        <v>0</v>
      </c>
    </row>
    <row r="197" spans="1:9" ht="13.5" customHeight="1">
      <c r="A197" s="29"/>
      <c r="B197" s="29"/>
      <c r="C197" s="29"/>
      <c r="D197" s="29"/>
      <c r="E197" s="35"/>
      <c r="F197" s="29"/>
      <c r="G197" s="29"/>
      <c r="H197" s="29"/>
      <c r="I197" s="37">
        <v>0</v>
      </c>
    </row>
    <row r="198" spans="1:9" ht="13.5" customHeight="1">
      <c r="A198" s="29"/>
      <c r="B198" s="29"/>
      <c r="C198" s="29"/>
      <c r="D198" s="29"/>
      <c r="E198" s="35"/>
      <c r="F198" s="29"/>
      <c r="G198" s="29"/>
      <c r="H198" s="29"/>
      <c r="I198" s="39">
        <v>0</v>
      </c>
    </row>
    <row r="199" spans="1:9" ht="13.5" customHeight="1">
      <c r="A199" s="29"/>
      <c r="B199" s="29"/>
      <c r="C199" s="29"/>
      <c r="D199" s="94"/>
      <c r="E199" s="35"/>
      <c r="F199" s="29"/>
      <c r="G199" s="29"/>
      <c r="H199" s="29"/>
      <c r="I199" s="37">
        <v>0</v>
      </c>
    </row>
    <row r="200" spans="1:9" ht="13.5" customHeight="1">
      <c r="A200" s="29"/>
      <c r="B200" s="29"/>
      <c r="C200" s="29"/>
      <c r="D200" s="94"/>
      <c r="E200" s="35"/>
      <c r="F200" s="29"/>
      <c r="G200" s="29"/>
      <c r="H200" s="29"/>
      <c r="I200" s="37"/>
    </row>
    <row r="201" spans="1:9" ht="13.5" customHeight="1">
      <c r="A201" s="29"/>
      <c r="B201" s="29"/>
      <c r="C201" s="29"/>
      <c r="D201" s="94"/>
      <c r="E201" s="35"/>
      <c r="F201" s="29"/>
      <c r="G201" s="29"/>
      <c r="H201" s="29"/>
      <c r="I201" s="37">
        <v>0</v>
      </c>
    </row>
    <row r="202" spans="1:9" ht="13.5" customHeight="1">
      <c r="A202" s="29"/>
      <c r="B202" s="29"/>
      <c r="C202" s="29"/>
      <c r="D202" s="94"/>
      <c r="E202" s="35"/>
      <c r="F202" s="29"/>
      <c r="G202" s="29"/>
      <c r="H202" s="29"/>
      <c r="I202" s="37"/>
    </row>
    <row r="203" spans="1:9" ht="13.5" customHeight="1">
      <c r="A203" s="29"/>
      <c r="B203" s="29"/>
      <c r="C203" s="29"/>
      <c r="D203" s="94"/>
      <c r="E203" s="35"/>
      <c r="F203" s="29"/>
      <c r="G203" s="29"/>
      <c r="H203" s="29"/>
      <c r="I203" s="37"/>
    </row>
    <row r="204" spans="1:9" ht="13.5" customHeight="1">
      <c r="A204" s="29"/>
      <c r="B204" s="29"/>
      <c r="C204" s="29"/>
      <c r="D204" s="94"/>
      <c r="E204" s="35"/>
      <c r="F204" s="29"/>
      <c r="G204" s="29"/>
      <c r="H204" s="29"/>
      <c r="I204" s="38">
        <v>0</v>
      </c>
    </row>
    <row r="205" spans="1:9" ht="13.5" customHeight="1">
      <c r="A205" s="29"/>
      <c r="B205" s="29"/>
      <c r="C205" s="29"/>
      <c r="D205" s="29"/>
      <c r="E205" s="35"/>
      <c r="F205" s="29"/>
      <c r="G205" s="29"/>
      <c r="H205" s="29"/>
      <c r="I205" s="37"/>
    </row>
    <row r="206" spans="1:9" ht="13.5" customHeight="1">
      <c r="A206" s="29"/>
      <c r="B206" s="29"/>
      <c r="C206" s="29"/>
      <c r="D206" s="29"/>
      <c r="E206" s="35"/>
      <c r="F206" s="29"/>
      <c r="G206" s="29"/>
      <c r="H206" s="29"/>
      <c r="I206" s="38"/>
    </row>
    <row r="207" spans="1:9" ht="13.5" customHeight="1">
      <c r="A207" s="29"/>
      <c r="B207" s="29"/>
      <c r="C207" s="29"/>
      <c r="D207" s="29"/>
      <c r="E207" s="35"/>
      <c r="F207" s="29"/>
      <c r="G207" s="29"/>
      <c r="H207" s="29"/>
      <c r="I207" s="40"/>
    </row>
    <row r="208" spans="1:9" ht="13.5" customHeight="1">
      <c r="A208" s="29"/>
      <c r="B208" s="29"/>
      <c r="C208" s="29"/>
      <c r="D208" s="29"/>
      <c r="E208" s="35"/>
      <c r="F208" s="29"/>
      <c r="G208" s="29"/>
      <c r="H208" s="29"/>
      <c r="I208" s="37"/>
    </row>
    <row r="209" spans="1:9" ht="13.5" customHeight="1">
      <c r="A209" s="29"/>
      <c r="B209" s="29"/>
      <c r="C209" s="29"/>
      <c r="D209" s="29"/>
      <c r="E209" s="35"/>
      <c r="F209" s="29"/>
      <c r="G209" s="29"/>
      <c r="H209" s="29"/>
      <c r="I209" s="40">
        <v>0</v>
      </c>
    </row>
    <row r="210" spans="1:9" ht="13.5" customHeight="1">
      <c r="A210" s="29"/>
      <c r="B210" s="29"/>
      <c r="C210" s="29"/>
      <c r="D210" s="29"/>
      <c r="E210" s="35"/>
      <c r="F210" s="29"/>
      <c r="G210" s="29"/>
      <c r="H210" s="29"/>
      <c r="I210" s="39">
        <v>0</v>
      </c>
    </row>
    <row r="211" spans="1:9" ht="13.5" customHeight="1">
      <c r="A211" s="29"/>
      <c r="B211" s="29"/>
      <c r="C211" s="29"/>
      <c r="D211" s="29"/>
      <c r="E211" s="35"/>
      <c r="F211" s="29"/>
      <c r="G211" s="29"/>
      <c r="H211" s="29"/>
      <c r="I211" s="38">
        <v>0</v>
      </c>
    </row>
    <row r="212" spans="1:9" ht="13.5" customHeight="1">
      <c r="A212" s="29"/>
      <c r="B212" s="29"/>
      <c r="C212" s="29"/>
      <c r="D212" s="29"/>
      <c r="E212" s="35"/>
      <c r="F212" s="29"/>
      <c r="G212" s="29"/>
      <c r="H212" s="29"/>
      <c r="I212" s="38"/>
    </row>
    <row r="213" spans="1:9" ht="13.5" customHeight="1">
      <c r="A213" s="29"/>
      <c r="B213" s="29"/>
      <c r="C213" s="29"/>
      <c r="D213" s="29"/>
      <c r="E213" s="35"/>
      <c r="F213" s="29"/>
      <c r="G213" s="29"/>
      <c r="H213" s="29"/>
      <c r="I213" s="38">
        <v>0</v>
      </c>
    </row>
    <row r="214" spans="1:9" ht="13.5" customHeight="1">
      <c r="A214" s="29"/>
      <c r="B214" s="29"/>
      <c r="C214" s="29"/>
      <c r="D214" s="29"/>
      <c r="E214" s="35"/>
      <c r="F214" s="29"/>
      <c r="G214" s="29"/>
      <c r="H214" s="29"/>
      <c r="I214" s="37">
        <v>0</v>
      </c>
    </row>
    <row r="215" spans="1:9" ht="13.5" customHeight="1">
      <c r="A215" s="29"/>
      <c r="B215" s="29"/>
      <c r="C215" s="29"/>
      <c r="D215" s="29"/>
      <c r="E215" s="35"/>
      <c r="F215" s="29"/>
      <c r="G215" s="29"/>
      <c r="H215" s="29"/>
      <c r="I215" s="38">
        <v>0</v>
      </c>
    </row>
    <row r="216" spans="1:9" ht="13.5" customHeight="1">
      <c r="A216" s="29"/>
      <c r="B216" s="29"/>
      <c r="C216" s="29"/>
      <c r="D216" s="29"/>
      <c r="E216" s="35"/>
      <c r="F216" s="29"/>
      <c r="G216" s="29"/>
      <c r="H216" s="29"/>
      <c r="I216" s="37">
        <v>0</v>
      </c>
    </row>
    <row r="217" spans="1:9" ht="13.5" customHeight="1">
      <c r="A217" s="29"/>
      <c r="B217" s="29"/>
      <c r="C217" s="29"/>
      <c r="D217" s="29"/>
      <c r="E217" s="35"/>
      <c r="F217" s="29"/>
      <c r="G217" s="29"/>
      <c r="H217" s="29"/>
      <c r="I217" s="36"/>
    </row>
    <row r="218" spans="1:9" ht="13.5" customHeight="1">
      <c r="A218" s="29"/>
      <c r="B218" s="29"/>
      <c r="C218" s="29"/>
      <c r="D218" s="29"/>
      <c r="E218" s="35"/>
      <c r="F218" s="29"/>
      <c r="G218" s="29"/>
      <c r="H218" s="29"/>
      <c r="I218" s="38"/>
    </row>
    <row r="219" spans="1:9" ht="13.5" customHeight="1">
      <c r="A219" s="29"/>
      <c r="B219" s="29"/>
      <c r="C219" s="29"/>
      <c r="D219" s="29"/>
      <c r="E219" s="35"/>
      <c r="F219" s="29"/>
      <c r="G219" s="29"/>
      <c r="H219" s="29"/>
      <c r="I219" s="37"/>
    </row>
    <row r="220" spans="1:9" ht="13.5" customHeight="1">
      <c r="A220" s="29"/>
      <c r="B220" s="29"/>
      <c r="C220" s="29"/>
      <c r="D220" s="29"/>
      <c r="E220" s="35"/>
      <c r="F220" s="29"/>
      <c r="G220" s="29"/>
      <c r="H220" s="29"/>
      <c r="I220" s="37">
        <v>0</v>
      </c>
    </row>
    <row r="221" spans="1:9" ht="13.5" customHeight="1">
      <c r="A221" s="29"/>
      <c r="B221" s="29"/>
      <c r="C221" s="29"/>
      <c r="D221" s="29"/>
      <c r="E221" s="35"/>
      <c r="F221" s="29"/>
      <c r="G221" s="29"/>
      <c r="H221" s="29"/>
      <c r="I221" s="40"/>
    </row>
    <row r="222" spans="1:9" ht="13.5" customHeight="1">
      <c r="A222" s="29"/>
      <c r="B222" s="29"/>
      <c r="C222" s="29"/>
      <c r="D222" s="29"/>
      <c r="E222" s="35"/>
      <c r="F222" s="29"/>
      <c r="G222" s="29"/>
      <c r="H222" s="29"/>
      <c r="I222" s="36"/>
    </row>
    <row r="223" spans="1:9" ht="13.5" customHeight="1">
      <c r="A223" s="29"/>
      <c r="B223" s="29"/>
      <c r="C223" s="29"/>
      <c r="D223" s="29"/>
      <c r="E223" s="35"/>
      <c r="F223" s="29"/>
      <c r="G223" s="29"/>
      <c r="H223" s="29"/>
      <c r="I223" s="36"/>
    </row>
    <row r="224" spans="1:9" ht="13.5" customHeight="1">
      <c r="A224" s="29"/>
      <c r="B224" s="29"/>
      <c r="C224" s="29"/>
      <c r="D224" s="29"/>
      <c r="E224" s="35"/>
      <c r="F224" s="29"/>
      <c r="G224" s="29"/>
      <c r="H224" s="29"/>
      <c r="I224" s="38"/>
    </row>
    <row r="225" spans="1:9" ht="13.5" customHeight="1">
      <c r="A225" s="29"/>
      <c r="B225" s="29"/>
      <c r="C225" s="29"/>
      <c r="D225" s="29"/>
      <c r="E225" s="35"/>
      <c r="F225" s="29"/>
      <c r="G225" s="29"/>
      <c r="H225" s="29"/>
      <c r="I225" s="39">
        <v>0</v>
      </c>
    </row>
    <row r="226" spans="1:9" ht="13.5" customHeight="1">
      <c r="A226" s="29"/>
      <c r="B226" s="29"/>
      <c r="C226" s="29"/>
      <c r="D226" s="29"/>
      <c r="E226" s="35"/>
      <c r="F226" s="29"/>
      <c r="G226" s="29"/>
      <c r="H226" s="29"/>
      <c r="I226" s="38"/>
    </row>
    <row r="227" spans="1:9" ht="13.5" customHeight="1">
      <c r="A227" s="29"/>
      <c r="B227" s="29"/>
      <c r="C227" s="29"/>
      <c r="D227" s="29"/>
      <c r="E227" s="35"/>
      <c r="F227" s="29"/>
      <c r="G227" s="29"/>
      <c r="H227" s="29"/>
      <c r="I227" s="38">
        <v>0</v>
      </c>
    </row>
    <row r="228" spans="1:9" ht="13.5" customHeight="1">
      <c r="A228" s="29"/>
      <c r="B228" s="29"/>
      <c r="C228" s="29"/>
      <c r="D228" s="29"/>
      <c r="E228" s="35"/>
      <c r="F228" s="29"/>
      <c r="G228" s="29"/>
      <c r="H228" s="29"/>
      <c r="I228" s="38">
        <v>0</v>
      </c>
    </row>
    <row r="229" spans="1:9" ht="13.5" customHeight="1">
      <c r="A229" s="29"/>
      <c r="B229" s="29"/>
      <c r="C229" s="29"/>
      <c r="D229" s="29"/>
      <c r="E229" s="35"/>
      <c r="F229" s="29"/>
      <c r="G229" s="29"/>
      <c r="H229" s="29"/>
      <c r="I229" s="37"/>
    </row>
    <row r="230" spans="1:9" ht="13.5" customHeight="1">
      <c r="A230" s="43"/>
      <c r="B230" s="43"/>
      <c r="C230" s="43"/>
      <c r="D230" s="44"/>
      <c r="E230" s="45"/>
      <c r="F230" s="46"/>
      <c r="G230" s="47"/>
      <c r="H230" s="48"/>
      <c r="I230" s="36"/>
    </row>
    <row r="231" spans="1:9" ht="13.5" customHeight="1">
      <c r="A231" s="43"/>
      <c r="B231" s="43"/>
      <c r="C231" s="43"/>
      <c r="D231" s="44"/>
      <c r="E231" s="45"/>
      <c r="F231" s="46"/>
      <c r="G231" s="47"/>
      <c r="H231" s="48"/>
      <c r="I231" s="36"/>
    </row>
    <row r="232" spans="1:9" ht="13.5" customHeight="1">
      <c r="A232" s="29"/>
      <c r="B232" s="29"/>
      <c r="C232" s="29"/>
      <c r="D232" s="29"/>
      <c r="E232" s="35"/>
      <c r="F232" s="29"/>
      <c r="G232" s="29"/>
      <c r="H232" s="29"/>
      <c r="I232" s="39">
        <v>0</v>
      </c>
    </row>
    <row r="233" spans="1:9" ht="13.5" customHeight="1">
      <c r="A233" s="29"/>
      <c r="B233" s="29"/>
      <c r="C233" s="29"/>
      <c r="D233" s="29"/>
      <c r="E233" s="35"/>
      <c r="F233" s="29"/>
      <c r="G233" s="29"/>
      <c r="H233" s="29"/>
      <c r="I233" s="38"/>
    </row>
    <row r="234" spans="1:9" ht="13.5" customHeight="1">
      <c r="A234" s="29"/>
      <c r="B234" s="29"/>
      <c r="C234" s="29"/>
      <c r="D234" s="29"/>
      <c r="E234" s="42"/>
      <c r="F234" s="29"/>
      <c r="G234" s="29"/>
      <c r="H234" s="29"/>
      <c r="I234" s="39">
        <v>0</v>
      </c>
    </row>
    <row r="235" spans="1:9" ht="13.5" customHeight="1">
      <c r="A235" s="29"/>
      <c r="B235" s="29"/>
      <c r="C235" s="29"/>
      <c r="D235" s="29"/>
      <c r="E235" s="42"/>
      <c r="F235" s="29"/>
      <c r="G235" s="29"/>
      <c r="H235" s="29"/>
      <c r="I235" s="38">
        <v>0</v>
      </c>
    </row>
    <row r="236" spans="1:9" ht="13.5" customHeight="1">
      <c r="A236" s="49"/>
      <c r="B236" s="49"/>
      <c r="C236" s="49"/>
      <c r="D236" s="49"/>
      <c r="E236" s="50"/>
      <c r="F236" s="49"/>
      <c r="G236" s="49"/>
      <c r="H236" s="29"/>
      <c r="I236" s="38">
        <v>0</v>
      </c>
    </row>
    <row r="237" spans="1:9" ht="13.5" customHeight="1">
      <c r="A237" s="49"/>
      <c r="B237" s="49"/>
      <c r="C237" s="49"/>
      <c r="D237" s="49"/>
      <c r="E237" s="50"/>
      <c r="F237" s="49"/>
      <c r="G237" s="49"/>
      <c r="H237" s="29"/>
      <c r="I237" s="37">
        <v>0</v>
      </c>
    </row>
    <row r="238" spans="1:9" ht="13.5" customHeight="1">
      <c r="A238" s="49"/>
      <c r="B238" s="49"/>
      <c r="C238" s="49"/>
      <c r="D238" s="49"/>
      <c r="E238" s="51"/>
      <c r="F238" s="49"/>
      <c r="G238" s="49"/>
      <c r="H238" s="29"/>
      <c r="I238" s="38">
        <v>0</v>
      </c>
    </row>
    <row r="239" spans="1:9" ht="13.5" customHeight="1">
      <c r="A239" s="49"/>
      <c r="B239" s="49"/>
      <c r="C239" s="49"/>
      <c r="D239" s="49"/>
      <c r="E239" s="51"/>
      <c r="F239" s="49"/>
      <c r="G239" s="49"/>
      <c r="H239" s="29"/>
      <c r="I239" s="37">
        <v>0</v>
      </c>
    </row>
    <row r="240" spans="1:9" ht="13.5" customHeight="1">
      <c r="A240" s="49"/>
      <c r="B240" s="49"/>
      <c r="C240" s="49"/>
      <c r="D240" s="49"/>
      <c r="E240" s="51"/>
      <c r="F240" s="49"/>
      <c r="G240" s="49"/>
      <c r="H240" s="29"/>
      <c r="I240" s="38">
        <v>0</v>
      </c>
    </row>
    <row r="241" spans="1:9" ht="13.5" customHeight="1">
      <c r="A241" s="49"/>
      <c r="B241" s="49"/>
      <c r="C241" s="49"/>
      <c r="D241" s="49"/>
      <c r="E241" s="51"/>
      <c r="F241" s="49"/>
      <c r="G241" s="49"/>
      <c r="H241" s="29"/>
      <c r="I241" s="38">
        <v>0</v>
      </c>
    </row>
    <row r="242" spans="1:9" ht="13.5" customHeight="1">
      <c r="A242" s="49"/>
      <c r="B242" s="49"/>
      <c r="C242" s="49"/>
      <c r="D242" s="49"/>
      <c r="E242" s="50"/>
      <c r="F242" s="49"/>
      <c r="G242" s="49"/>
      <c r="H242" s="29"/>
      <c r="I242" s="37">
        <v>0</v>
      </c>
    </row>
    <row r="243" spans="1:9" ht="13.5" customHeight="1">
      <c r="A243" s="49"/>
      <c r="B243" s="49"/>
      <c r="C243" s="49"/>
      <c r="D243" s="49"/>
      <c r="E243" s="51"/>
      <c r="F243" s="49"/>
      <c r="G243" s="49"/>
      <c r="H243" s="29"/>
      <c r="I243" s="37"/>
    </row>
    <row r="244" spans="1:9" ht="13.5" customHeight="1">
      <c r="A244" s="49"/>
      <c r="B244" s="49"/>
      <c r="C244" s="49"/>
      <c r="D244" s="49"/>
      <c r="E244" s="42"/>
      <c r="F244" s="49"/>
      <c r="G244" s="49"/>
      <c r="H244" s="49"/>
      <c r="I244" s="37">
        <v>0</v>
      </c>
    </row>
    <row r="245" spans="1:9" ht="13.5" customHeight="1">
      <c r="A245" s="49"/>
      <c r="B245" s="49"/>
      <c r="C245" s="49"/>
      <c r="D245" s="49"/>
      <c r="E245" s="35"/>
      <c r="F245" s="49"/>
      <c r="G245" s="49"/>
      <c r="H245" s="49"/>
      <c r="I245" s="38"/>
    </row>
    <row r="246" spans="1:9" ht="13.5" customHeight="1">
      <c r="A246" s="49"/>
      <c r="B246" s="49"/>
      <c r="C246" s="49"/>
      <c r="D246" s="49"/>
      <c r="E246" s="35"/>
      <c r="F246" s="49"/>
      <c r="G246" s="49"/>
      <c r="H246" s="49"/>
      <c r="I246" s="38"/>
    </row>
    <row r="247" spans="1:9" ht="13.5" customHeight="1">
      <c r="A247" s="49"/>
      <c r="B247" s="49"/>
      <c r="C247" s="49"/>
      <c r="D247" s="49"/>
      <c r="E247" s="35"/>
      <c r="F247" s="49"/>
      <c r="G247" s="49"/>
      <c r="H247" s="49"/>
      <c r="I247" s="38">
        <v>0</v>
      </c>
    </row>
    <row r="248" spans="1:9" ht="13.5" customHeight="1">
      <c r="A248" s="49"/>
      <c r="B248" s="49"/>
      <c r="C248" s="49"/>
      <c r="D248" s="49"/>
      <c r="E248" s="35"/>
      <c r="F248" s="49"/>
      <c r="G248" s="49"/>
      <c r="H248" s="49"/>
      <c r="I248" s="37"/>
    </row>
    <row r="249" spans="1:9" ht="13.5" customHeight="1">
      <c r="A249" s="49"/>
      <c r="B249" s="49"/>
      <c r="C249" s="49"/>
      <c r="D249" s="49"/>
      <c r="E249" s="42"/>
      <c r="F249" s="49"/>
      <c r="G249" s="49"/>
      <c r="H249" s="49"/>
      <c r="I249" s="40">
        <v>0</v>
      </c>
    </row>
    <row r="250" spans="1:9" ht="13.5" customHeight="1">
      <c r="A250" s="29"/>
      <c r="B250" s="29"/>
      <c r="C250" s="29"/>
      <c r="D250" s="29"/>
      <c r="E250" s="42"/>
      <c r="F250" s="49"/>
      <c r="G250" s="29"/>
      <c r="H250" s="29"/>
      <c r="I250" s="52">
        <v>0</v>
      </c>
    </row>
    <row r="251" spans="1:9" ht="13.5" customHeight="1">
      <c r="A251" s="29"/>
      <c r="B251" s="29"/>
      <c r="C251" s="29"/>
      <c r="D251" s="29"/>
      <c r="E251" s="42"/>
      <c r="F251" s="49"/>
      <c r="G251" s="29"/>
      <c r="H251" s="29"/>
      <c r="I251" s="53">
        <v>0</v>
      </c>
    </row>
    <row r="252" spans="1:9" ht="13.5" customHeight="1">
      <c r="A252" s="29"/>
      <c r="B252" s="29"/>
      <c r="C252" s="29"/>
      <c r="D252" s="29"/>
      <c r="E252" s="35"/>
      <c r="F252" s="49"/>
      <c r="G252" s="29"/>
      <c r="H252" s="29"/>
      <c r="I252" s="53">
        <v>0</v>
      </c>
    </row>
    <row r="253" spans="1:9" ht="13.5" customHeight="1">
      <c r="A253" s="29"/>
      <c r="B253" s="29"/>
      <c r="C253" s="29"/>
      <c r="D253" s="29"/>
      <c r="E253" s="42"/>
      <c r="F253" s="49"/>
      <c r="G253" s="29"/>
      <c r="H253" s="29"/>
      <c r="I253" s="54">
        <v>0</v>
      </c>
    </row>
    <row r="254" spans="1:9" ht="13.5" customHeight="1">
      <c r="A254" s="46"/>
      <c r="B254" s="46"/>
      <c r="C254" s="46"/>
      <c r="D254" s="55"/>
      <c r="E254" s="45"/>
      <c r="F254" s="56"/>
      <c r="G254" s="47"/>
      <c r="H254" s="29"/>
      <c r="I254" s="52"/>
    </row>
    <row r="255" spans="1:9" ht="13.5" customHeight="1">
      <c r="A255" s="29"/>
      <c r="B255" s="29"/>
      <c r="C255" s="29"/>
      <c r="D255" s="29"/>
      <c r="E255" s="35"/>
      <c r="F255" s="49"/>
      <c r="G255" s="29"/>
      <c r="H255" s="29"/>
      <c r="I255" s="53">
        <v>0</v>
      </c>
    </row>
    <row r="256" spans="1:9" ht="13.5" customHeight="1">
      <c r="A256" s="29"/>
      <c r="B256" s="29"/>
      <c r="C256" s="29"/>
      <c r="D256" s="29"/>
      <c r="E256" s="35"/>
      <c r="F256" s="49"/>
      <c r="G256" s="29"/>
      <c r="H256" s="29"/>
      <c r="I256" s="57">
        <v>0</v>
      </c>
    </row>
    <row r="257" spans="1:9" ht="13.5" customHeight="1">
      <c r="A257" s="29"/>
      <c r="B257" s="29"/>
      <c r="C257" s="29"/>
      <c r="D257" s="29"/>
      <c r="E257" s="35"/>
      <c r="F257" s="49"/>
      <c r="G257" s="29"/>
      <c r="H257" s="29"/>
      <c r="I257" s="58"/>
    </row>
    <row r="258" spans="1:9" ht="13.5" customHeight="1">
      <c r="A258" s="29"/>
      <c r="B258" s="29"/>
      <c r="C258" s="29"/>
      <c r="D258" s="29"/>
      <c r="E258" s="35"/>
      <c r="F258" s="49"/>
      <c r="G258" s="29"/>
      <c r="H258" s="29"/>
      <c r="I258" s="59">
        <v>0</v>
      </c>
    </row>
    <row r="259" spans="1:9" ht="13.5" customHeight="1">
      <c r="A259" s="43"/>
      <c r="B259" s="43"/>
      <c r="C259" s="43"/>
      <c r="D259" s="44"/>
      <c r="E259" s="45"/>
      <c r="F259" s="56"/>
      <c r="G259" s="48"/>
      <c r="H259" s="48"/>
      <c r="I259" s="59"/>
    </row>
    <row r="260" spans="1:9" ht="13.5" customHeight="1">
      <c r="A260" s="29"/>
      <c r="B260" s="29"/>
      <c r="C260" s="29"/>
      <c r="D260" s="29"/>
      <c r="E260" s="35"/>
      <c r="F260" s="49"/>
      <c r="G260" s="29"/>
      <c r="H260" s="29"/>
      <c r="I260" s="59">
        <v>0</v>
      </c>
    </row>
    <row r="261" spans="1:9" ht="13.5" customHeight="1">
      <c r="A261" s="60"/>
      <c r="B261" s="60"/>
      <c r="C261" s="43"/>
      <c r="D261" s="55"/>
      <c r="E261" s="45"/>
      <c r="F261" s="56"/>
      <c r="G261" s="47"/>
      <c r="H261" s="29"/>
      <c r="I261" s="59"/>
    </row>
    <row r="262" spans="1:9" ht="13.5" customHeight="1">
      <c r="A262" s="29"/>
      <c r="B262" s="29"/>
      <c r="C262" s="29"/>
      <c r="D262" s="29"/>
      <c r="E262" s="42"/>
      <c r="F262" s="49"/>
      <c r="G262" s="29"/>
      <c r="H262" s="29"/>
      <c r="I262" s="59">
        <v>0</v>
      </c>
    </row>
    <row r="263" spans="1:9" ht="13.5" customHeight="1">
      <c r="A263" s="29"/>
      <c r="B263" s="29"/>
      <c r="C263" s="29"/>
      <c r="D263" s="29"/>
      <c r="E263" s="35"/>
      <c r="F263" s="49"/>
      <c r="G263" s="29"/>
      <c r="H263" s="29"/>
      <c r="I263" s="59">
        <v>0</v>
      </c>
    </row>
    <row r="264" spans="1:9" ht="13.5" customHeight="1">
      <c r="A264" s="29"/>
      <c r="B264" s="29"/>
      <c r="C264" s="29"/>
      <c r="D264" s="29"/>
      <c r="E264" s="42"/>
      <c r="F264" s="49"/>
      <c r="G264" s="29"/>
      <c r="H264" s="29"/>
      <c r="I264" s="58">
        <v>0</v>
      </c>
    </row>
    <row r="265" spans="1:9" ht="13.5" customHeight="1">
      <c r="A265" s="43"/>
      <c r="B265" s="43"/>
      <c r="C265" s="43"/>
      <c r="D265" s="44"/>
      <c r="E265" s="45"/>
      <c r="F265" s="56"/>
      <c r="G265" s="47"/>
      <c r="H265" s="29"/>
      <c r="I265" s="58">
        <v>0</v>
      </c>
    </row>
    <row r="266" spans="1:9" ht="13.5" customHeight="1">
      <c r="A266" s="29"/>
      <c r="B266" s="29"/>
      <c r="C266" s="29"/>
      <c r="D266" s="29"/>
      <c r="E266" s="35"/>
      <c r="F266" s="49"/>
      <c r="G266" s="29"/>
      <c r="H266" s="29"/>
      <c r="I266" s="59"/>
    </row>
    <row r="267" spans="1:9" ht="13.5" customHeight="1">
      <c r="A267" s="43"/>
      <c r="B267" s="43"/>
      <c r="C267" s="43"/>
      <c r="D267" s="44"/>
      <c r="E267" s="45"/>
      <c r="F267" s="56"/>
      <c r="G267" s="47"/>
      <c r="H267" s="48"/>
    </row>
    <row r="268" spans="1:9" ht="13.5" customHeight="1">
      <c r="A268" s="43"/>
      <c r="B268" s="43"/>
      <c r="C268" s="43"/>
      <c r="D268" s="44"/>
      <c r="E268" s="45"/>
      <c r="F268" s="56"/>
      <c r="G268" s="47"/>
      <c r="H268" s="48"/>
    </row>
    <row r="269" spans="1:9" ht="13.5" customHeight="1">
      <c r="A269" s="43"/>
      <c r="B269" s="43"/>
      <c r="C269" s="43"/>
      <c r="D269" s="44"/>
      <c r="E269" s="45"/>
      <c r="F269" s="56"/>
      <c r="G269" s="47"/>
      <c r="H269" s="48"/>
    </row>
    <row r="270" spans="1:9" ht="13.5" customHeight="1">
      <c r="A270" s="43"/>
      <c r="B270" s="43"/>
      <c r="C270" s="43"/>
      <c r="D270" s="44"/>
      <c r="E270" s="45"/>
      <c r="F270" s="56"/>
      <c r="G270" s="47"/>
      <c r="H270" s="48"/>
    </row>
    <row r="271" spans="1:9" ht="13.5" customHeight="1">
      <c r="A271" s="43"/>
      <c r="B271" s="43"/>
      <c r="C271" s="43"/>
      <c r="D271" s="44"/>
      <c r="E271" s="45"/>
      <c r="F271" s="56"/>
      <c r="G271" s="47"/>
      <c r="H271" s="48"/>
    </row>
    <row r="272" spans="1:9" ht="13.5" customHeight="1">
      <c r="A272" s="43"/>
      <c r="B272" s="43"/>
      <c r="C272" s="43"/>
      <c r="D272" s="44"/>
      <c r="E272" s="45"/>
      <c r="F272" s="56"/>
      <c r="G272" s="47"/>
      <c r="H272" s="48"/>
    </row>
    <row r="273" spans="1:8" ht="13.5" customHeight="1">
      <c r="A273" s="43"/>
      <c r="B273" s="43"/>
      <c r="C273" s="43"/>
      <c r="D273" s="44"/>
      <c r="E273" s="45"/>
      <c r="F273" s="56"/>
      <c r="G273" s="47"/>
      <c r="H273" s="48"/>
    </row>
    <row r="274" spans="1:8" ht="13.5" customHeight="1">
      <c r="A274" s="43"/>
      <c r="B274" s="43"/>
      <c r="C274" s="43"/>
      <c r="D274" s="44"/>
      <c r="E274" s="45"/>
      <c r="F274" s="56"/>
      <c r="G274" s="47"/>
      <c r="H274" s="48"/>
    </row>
    <row r="275" spans="1:8" ht="13.5" customHeight="1">
      <c r="A275" s="43"/>
      <c r="B275" s="43"/>
      <c r="C275" s="43"/>
      <c r="D275" s="44"/>
      <c r="E275" s="45"/>
      <c r="F275" s="56"/>
      <c r="G275" s="47"/>
      <c r="H275" s="48"/>
    </row>
    <row r="276" spans="1:8" ht="13.5" customHeight="1">
      <c r="A276" s="43"/>
      <c r="B276" s="43"/>
      <c r="C276" s="43"/>
      <c r="D276" s="44"/>
      <c r="E276" s="45"/>
      <c r="F276" s="56"/>
      <c r="G276" s="47"/>
      <c r="H276" s="48"/>
    </row>
    <row r="277" spans="1:8" ht="13.5" customHeight="1">
      <c r="A277" s="43"/>
      <c r="B277" s="43"/>
      <c r="C277" s="43"/>
      <c r="D277" s="44"/>
      <c r="E277" s="45"/>
      <c r="F277" s="56"/>
      <c r="G277" s="47"/>
      <c r="H277" s="48"/>
    </row>
    <row r="278" spans="1:8" ht="13.5" customHeight="1">
      <c r="A278" s="43"/>
      <c r="B278" s="43"/>
      <c r="C278" s="43"/>
      <c r="D278" s="44"/>
      <c r="E278" s="45"/>
      <c r="F278" s="56"/>
      <c r="G278" s="47"/>
      <c r="H278" s="48"/>
    </row>
    <row r="279" spans="1:8" ht="13.5" customHeight="1">
      <c r="A279" s="43"/>
      <c r="B279" s="43"/>
      <c r="C279" s="43"/>
      <c r="D279" s="44"/>
      <c r="E279" s="45"/>
      <c r="F279" s="56"/>
      <c r="G279" s="47"/>
      <c r="H279" s="48"/>
    </row>
    <row r="280" spans="1:8" ht="13.5" customHeight="1">
      <c r="A280" s="43"/>
      <c r="B280" s="43"/>
      <c r="C280" s="43"/>
      <c r="D280" s="44"/>
      <c r="E280" s="45"/>
      <c r="F280" s="56"/>
      <c r="G280" s="47"/>
      <c r="H280" s="48"/>
    </row>
    <row r="281" spans="1:8" ht="13.5" customHeight="1">
      <c r="A281" s="43"/>
      <c r="B281" s="43"/>
      <c r="C281" s="43"/>
      <c r="D281" s="44"/>
      <c r="E281" s="45"/>
      <c r="F281" s="56"/>
      <c r="G281" s="47"/>
      <c r="H281" s="48"/>
    </row>
    <row r="282" spans="1:8" ht="13.5" customHeight="1">
      <c r="A282" s="43"/>
      <c r="B282" s="43"/>
      <c r="C282" s="43"/>
      <c r="D282" s="44"/>
      <c r="E282" s="45"/>
      <c r="F282" s="56"/>
      <c r="G282" s="47"/>
      <c r="H282" s="48"/>
    </row>
    <row r="283" spans="1:8" ht="13.5" customHeight="1">
      <c r="A283" s="43"/>
      <c r="B283" s="43"/>
      <c r="C283" s="43"/>
      <c r="D283" s="44"/>
      <c r="E283" s="45"/>
      <c r="F283" s="56"/>
      <c r="G283" s="47"/>
      <c r="H283" s="48"/>
    </row>
    <row r="284" spans="1:8" ht="13.5" customHeight="1">
      <c r="A284" s="43"/>
      <c r="B284" s="43"/>
      <c r="C284" s="43"/>
      <c r="D284" s="44"/>
      <c r="E284" s="45"/>
      <c r="F284" s="56"/>
      <c r="G284" s="47"/>
      <c r="H284" s="48"/>
    </row>
    <row r="285" spans="1:8" ht="13.5" customHeight="1">
      <c r="A285" s="43"/>
      <c r="B285" s="43"/>
      <c r="C285" s="43"/>
      <c r="D285" s="44"/>
      <c r="E285" s="45"/>
      <c r="F285" s="56"/>
      <c r="G285" s="47"/>
      <c r="H285" s="48"/>
    </row>
    <row r="286" spans="1:8" ht="13.5" customHeight="1">
      <c r="A286" s="43"/>
      <c r="B286" s="43"/>
      <c r="C286" s="43"/>
      <c r="D286" s="44"/>
      <c r="E286" s="45"/>
      <c r="F286" s="56"/>
      <c r="G286" s="47"/>
      <c r="H286" s="48"/>
    </row>
    <row r="287" spans="1:8" ht="13.5" customHeight="1">
      <c r="A287" s="43"/>
      <c r="B287" s="43"/>
      <c r="C287" s="43"/>
      <c r="D287" s="44"/>
      <c r="E287" s="45"/>
      <c r="F287" s="56"/>
      <c r="G287" s="47"/>
      <c r="H287" s="48"/>
    </row>
    <row r="288" spans="1:8" ht="13.5" customHeight="1">
      <c r="A288" s="43"/>
      <c r="B288" s="43"/>
      <c r="C288" s="43"/>
      <c r="D288" s="44"/>
      <c r="E288" s="45"/>
      <c r="F288" s="56"/>
      <c r="G288" s="47"/>
      <c r="H288" s="48"/>
    </row>
    <row r="289" spans="1:8" ht="13.5" customHeight="1">
      <c r="A289" s="43"/>
      <c r="B289" s="43"/>
      <c r="C289" s="43"/>
      <c r="D289" s="44"/>
      <c r="E289" s="45"/>
      <c r="F289" s="56"/>
      <c r="G289" s="47"/>
      <c r="H289" s="48"/>
    </row>
    <row r="290" spans="1:8" ht="13.5" customHeight="1">
      <c r="A290" s="43"/>
      <c r="B290" s="43"/>
      <c r="C290" s="43"/>
      <c r="D290" s="44"/>
      <c r="E290" s="45"/>
      <c r="F290" s="56"/>
      <c r="G290" s="47"/>
      <c r="H290" s="48"/>
    </row>
    <row r="291" spans="1:8" ht="13.5" customHeight="1">
      <c r="A291" s="43"/>
      <c r="B291" s="43"/>
      <c r="C291" s="43"/>
      <c r="D291" s="44"/>
      <c r="E291" s="45"/>
      <c r="F291" s="56"/>
      <c r="G291" s="47"/>
      <c r="H291" s="48"/>
    </row>
  </sheetData>
  <phoneticPr fontId="1" type="noConversion"/>
  <pageMargins left="0.75" right="0.75" top="1" bottom="1" header="0" footer="0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19"/>
  <sheetViews>
    <sheetView topLeftCell="A7" workbookViewId="0">
      <selection activeCell="C25" sqref="C25"/>
    </sheetView>
  </sheetViews>
  <sheetFormatPr defaultRowHeight="12.75"/>
  <cols>
    <col min="1" max="1" width="7.85546875" customWidth="1"/>
    <col min="2" max="2" width="13.28515625" customWidth="1"/>
    <col min="3" max="3" width="53.7109375" customWidth="1"/>
    <col min="4" max="4" width="12.42578125" customWidth="1"/>
    <col min="8" max="8" width="10.85546875" customWidth="1"/>
  </cols>
  <sheetData>
    <row r="1" spans="1:8" ht="15.75">
      <c r="A1" s="6"/>
    </row>
    <row r="2" spans="1:8">
      <c r="A2" s="1"/>
    </row>
    <row r="6" spans="1:8" ht="27.75" customHeight="1" thickBot="1"/>
    <row r="7" spans="1:8" ht="17.25" customHeight="1" thickBot="1">
      <c r="A7" s="118" t="s">
        <v>3</v>
      </c>
      <c r="B7" s="119"/>
      <c r="C7" s="22"/>
      <c r="D7" s="137" t="s">
        <v>10</v>
      </c>
      <c r="E7" s="134"/>
      <c r="F7" s="134"/>
      <c r="G7" s="134"/>
      <c r="H7" s="134"/>
    </row>
    <row r="8" spans="1:8" ht="13.5" thickBot="1">
      <c r="A8" s="118" t="s">
        <v>4</v>
      </c>
      <c r="B8" s="119"/>
      <c r="C8" s="22"/>
    </row>
    <row r="9" spans="1:8" ht="13.5" customHeight="1" thickBot="1">
      <c r="A9" s="118" t="s">
        <v>5</v>
      </c>
      <c r="B9" s="119"/>
      <c r="C9" s="22"/>
      <c r="D9" s="133" t="s">
        <v>12</v>
      </c>
      <c r="E9" s="134"/>
      <c r="F9" s="134"/>
    </row>
    <row r="10" spans="1:8">
      <c r="A10" s="1"/>
      <c r="B10" s="1"/>
      <c r="C10" s="13"/>
    </row>
    <row r="11" spans="1:8" ht="15.75">
      <c r="A11" s="6"/>
      <c r="B11" s="6"/>
      <c r="C11" s="6"/>
    </row>
    <row r="12" spans="1:8" ht="13.5">
      <c r="A12" s="135" t="s">
        <v>1</v>
      </c>
      <c r="B12" s="136"/>
      <c r="C12" s="136"/>
      <c r="D12" s="136"/>
      <c r="E12" s="136"/>
      <c r="F12" s="134"/>
      <c r="G12" s="134"/>
      <c r="H12" s="134"/>
    </row>
    <row r="15" spans="1:8">
      <c r="A15" s="2" t="s">
        <v>7</v>
      </c>
      <c r="B15" s="2" t="s">
        <v>8</v>
      </c>
      <c r="C15" s="2" t="s">
        <v>0</v>
      </c>
      <c r="D15" s="7" t="s">
        <v>9</v>
      </c>
      <c r="E15" s="7" t="s">
        <v>2</v>
      </c>
    </row>
    <row r="17" spans="1:9" ht="12.75" customHeight="1">
      <c r="A17" s="8">
        <v>1</v>
      </c>
      <c r="B17" s="3"/>
      <c r="C17" s="3" t="s">
        <v>32</v>
      </c>
      <c r="D17" s="5">
        <v>1.4247685185185184E-2</v>
      </c>
      <c r="E17" s="4">
        <v>150</v>
      </c>
    </row>
    <row r="18" spans="1:9" ht="12.75" customHeight="1">
      <c r="A18" s="3">
        <v>2</v>
      </c>
      <c r="B18" s="3"/>
      <c r="C18" s="3" t="s">
        <v>26</v>
      </c>
      <c r="D18" s="5">
        <v>1.4270833333333335E-2</v>
      </c>
      <c r="E18" s="4">
        <v>140</v>
      </c>
    </row>
    <row r="19" spans="1:9" ht="13.5" customHeight="1">
      <c r="A19" s="3">
        <v>3</v>
      </c>
      <c r="B19" s="3"/>
      <c r="C19" s="3" t="s">
        <v>29</v>
      </c>
      <c r="D19" s="5">
        <v>1.4641203703703703E-2</v>
      </c>
      <c r="E19" s="4">
        <v>130</v>
      </c>
      <c r="I19" s="21"/>
    </row>
    <row r="20" spans="1:9" ht="12.75" customHeight="1">
      <c r="A20" s="8">
        <v>4</v>
      </c>
      <c r="B20" s="3"/>
      <c r="C20" s="3" t="s">
        <v>20</v>
      </c>
      <c r="D20" s="5">
        <v>1.5277777777777777E-2</v>
      </c>
      <c r="E20" s="4">
        <v>125</v>
      </c>
    </row>
    <row r="21" spans="1:9" ht="12.75" customHeight="1">
      <c r="A21" s="3">
        <v>5</v>
      </c>
      <c r="B21" s="3"/>
      <c r="C21" s="3" t="s">
        <v>30</v>
      </c>
      <c r="D21" s="5">
        <v>1.5706018518518518E-2</v>
      </c>
      <c r="E21" s="4">
        <v>120</v>
      </c>
    </row>
    <row r="22" spans="1:9" ht="13.5" customHeight="1">
      <c r="A22" s="8">
        <v>6</v>
      </c>
      <c r="B22" s="3"/>
      <c r="C22" s="3" t="s">
        <v>18</v>
      </c>
      <c r="D22" s="5">
        <v>1.6053240740740739E-2</v>
      </c>
      <c r="E22" s="4">
        <v>115</v>
      </c>
    </row>
    <row r="23" spans="1:9" ht="12.75" customHeight="1">
      <c r="A23" s="3">
        <v>7</v>
      </c>
      <c r="B23" s="3"/>
      <c r="C23" s="3" t="s">
        <v>27</v>
      </c>
      <c r="D23" s="5">
        <v>1.6307870370370372E-2</v>
      </c>
      <c r="E23" s="4">
        <v>110</v>
      </c>
    </row>
    <row r="24" spans="1:9" ht="12.75" customHeight="1">
      <c r="A24" s="8">
        <v>8</v>
      </c>
      <c r="B24" s="3"/>
      <c r="C24" s="3" t="s">
        <v>23</v>
      </c>
      <c r="D24" s="5">
        <v>1.6886574074074075E-2</v>
      </c>
      <c r="E24" s="4">
        <v>108</v>
      </c>
    </row>
    <row r="25" spans="1:9" ht="12.75" customHeight="1">
      <c r="A25" s="8">
        <v>9</v>
      </c>
      <c r="B25" s="3"/>
      <c r="C25" s="3" t="s">
        <v>21</v>
      </c>
      <c r="D25" s="5">
        <v>1.758101851851852E-2</v>
      </c>
      <c r="E25" s="20">
        <v>0</v>
      </c>
    </row>
    <row r="26" spans="1:9" ht="12.75" customHeight="1">
      <c r="A26" s="3">
        <v>10</v>
      </c>
      <c r="B26" s="3"/>
      <c r="C26" s="3" t="s">
        <v>28</v>
      </c>
      <c r="D26" s="5">
        <v>1.7789351851851851E-2</v>
      </c>
      <c r="E26" s="4">
        <v>106</v>
      </c>
    </row>
    <row r="27" spans="1:9" ht="12.75" customHeight="1">
      <c r="A27" s="3">
        <v>11</v>
      </c>
      <c r="B27" s="3"/>
      <c r="C27" s="3" t="s">
        <v>31</v>
      </c>
      <c r="D27" s="5">
        <v>1.8518518518518521E-2</v>
      </c>
      <c r="E27" s="4">
        <v>104</v>
      </c>
    </row>
    <row r="28" spans="1:9" ht="12.75" customHeight="1">
      <c r="A28" s="8">
        <v>12</v>
      </c>
      <c r="B28" s="3"/>
      <c r="C28" s="3" t="s">
        <v>19</v>
      </c>
      <c r="D28" s="5">
        <v>1.8819444444444448E-2</v>
      </c>
      <c r="E28" s="4">
        <v>102</v>
      </c>
    </row>
    <row r="29" spans="1:9" ht="12.75" customHeight="1">
      <c r="A29" s="8">
        <v>13</v>
      </c>
      <c r="B29" s="3"/>
      <c r="C29" s="3" t="s">
        <v>25</v>
      </c>
      <c r="D29" s="5">
        <v>1.9305555555555555E-2</v>
      </c>
      <c r="E29" s="4">
        <v>100</v>
      </c>
    </row>
    <row r="30" spans="1:9" ht="12.75" customHeight="1">
      <c r="A30" s="8">
        <v>14</v>
      </c>
      <c r="B30" s="3"/>
      <c r="C30" s="3" t="s">
        <v>15</v>
      </c>
      <c r="D30" s="5">
        <v>1.9837962962962963E-2</v>
      </c>
      <c r="E30" s="4">
        <v>98</v>
      </c>
    </row>
    <row r="31" spans="1:9" ht="12.75" customHeight="1">
      <c r="A31" s="8">
        <v>15</v>
      </c>
      <c r="B31" s="3"/>
      <c r="C31" s="3" t="s">
        <v>24</v>
      </c>
      <c r="D31" s="5">
        <v>1.9849537037037037E-2</v>
      </c>
      <c r="E31" s="4">
        <v>96</v>
      </c>
    </row>
    <row r="32" spans="1:9" s="11" customFormat="1" ht="12.75" customHeight="1">
      <c r="A32" s="8">
        <v>16</v>
      </c>
      <c r="B32" s="3"/>
      <c r="C32" s="3" t="s">
        <v>17</v>
      </c>
      <c r="D32" s="5">
        <v>2.1458333333333333E-2</v>
      </c>
      <c r="E32" s="4">
        <v>94</v>
      </c>
    </row>
    <row r="33" spans="1:5" s="11" customFormat="1" ht="12.75" customHeight="1">
      <c r="A33" s="8">
        <v>17</v>
      </c>
      <c r="B33" s="8"/>
      <c r="C33" s="3" t="s">
        <v>16</v>
      </c>
      <c r="D33" s="5">
        <v>2.6666666666666668E-2</v>
      </c>
      <c r="E33" s="4">
        <v>92</v>
      </c>
    </row>
    <row r="34" spans="1:5" s="11" customFormat="1" ht="13.5" customHeight="1">
      <c r="A34" s="8"/>
      <c r="B34" s="3"/>
      <c r="C34" s="3" t="s">
        <v>22</v>
      </c>
      <c r="D34" s="5" t="s">
        <v>40</v>
      </c>
      <c r="E34" s="3"/>
    </row>
    <row r="35" spans="1:5" s="11" customFormat="1" ht="12.75" customHeight="1">
      <c r="A35" s="8"/>
      <c r="B35" s="3"/>
      <c r="C35" s="3" t="s">
        <v>13</v>
      </c>
      <c r="D35" s="5" t="s">
        <v>39</v>
      </c>
      <c r="E35" s="3"/>
    </row>
    <row r="36" spans="1:5" s="11" customFormat="1" ht="12.75" customHeight="1">
      <c r="A36" s="8"/>
      <c r="B36" s="3"/>
      <c r="C36" s="3" t="s">
        <v>14</v>
      </c>
      <c r="D36" s="5" t="s">
        <v>39</v>
      </c>
      <c r="E36" s="3"/>
    </row>
    <row r="37" spans="1:5" s="11" customFormat="1" ht="13.5" customHeight="1">
      <c r="A37" s="17"/>
      <c r="B37" s="17"/>
      <c r="C37" s="10"/>
      <c r="D37" s="12"/>
      <c r="E37" s="10"/>
    </row>
    <row r="38" spans="1:5" s="11" customFormat="1" ht="12.75" customHeight="1">
      <c r="A38" s="17"/>
      <c r="B38" s="17"/>
      <c r="C38" s="10"/>
      <c r="D38" s="12"/>
      <c r="E38" s="10"/>
    </row>
    <row r="39" spans="1:5" s="11" customFormat="1" ht="12.75" customHeight="1">
      <c r="A39" s="10"/>
      <c r="B39" s="10"/>
      <c r="C39" s="10"/>
      <c r="D39" s="12"/>
      <c r="E39" s="10"/>
    </row>
    <row r="40" spans="1:5" s="11" customFormat="1" ht="13.5" customHeight="1">
      <c r="A40" s="10"/>
      <c r="B40" s="10"/>
      <c r="C40" s="10"/>
      <c r="D40" s="12"/>
      <c r="E40" s="10"/>
    </row>
    <row r="41" spans="1:5" s="11" customFormat="1" ht="12.75" customHeight="1">
      <c r="A41" s="10"/>
      <c r="B41" s="10"/>
      <c r="C41" s="10"/>
      <c r="D41" s="12"/>
      <c r="E41" s="10"/>
    </row>
    <row r="42" spans="1:5" s="11" customFormat="1" ht="12.75" customHeight="1">
      <c r="A42" s="10"/>
      <c r="B42" s="10"/>
      <c r="C42" s="10"/>
      <c r="D42" s="12"/>
      <c r="E42" s="10"/>
    </row>
    <row r="43" spans="1:5" s="11" customFormat="1" ht="13.5" customHeight="1">
      <c r="A43" s="10"/>
      <c r="B43" s="10"/>
      <c r="C43" s="10"/>
      <c r="D43" s="12"/>
      <c r="E43" s="10"/>
    </row>
    <row r="44" spans="1:5" s="11" customFormat="1" ht="12.75" customHeight="1">
      <c r="A44" s="10"/>
      <c r="B44" s="10"/>
      <c r="C44" s="10"/>
      <c r="D44" s="12"/>
      <c r="E44" s="10"/>
    </row>
    <row r="45" spans="1:5" s="11" customFormat="1" ht="12.75" customHeight="1">
      <c r="A45" s="17"/>
      <c r="B45" s="10"/>
      <c r="C45" s="10"/>
      <c r="D45" s="12"/>
      <c r="E45" s="10"/>
    </row>
    <row r="46" spans="1:5" s="11" customFormat="1" ht="13.5" customHeight="1">
      <c r="A46" s="17"/>
      <c r="B46" s="10"/>
      <c r="C46" s="10"/>
      <c r="D46" s="12"/>
      <c r="E46" s="10"/>
    </row>
    <row r="47" spans="1:5" s="11" customFormat="1" ht="12.75" customHeight="1">
      <c r="A47" s="17"/>
      <c r="B47" s="10"/>
      <c r="C47" s="10"/>
      <c r="D47" s="12"/>
      <c r="E47" s="10"/>
    </row>
    <row r="48" spans="1:5" s="11" customFormat="1" ht="12.75" customHeight="1">
      <c r="A48" s="17"/>
      <c r="B48" s="10"/>
      <c r="C48" s="10"/>
      <c r="D48" s="12"/>
      <c r="E48" s="10"/>
    </row>
    <row r="49" spans="1:5" s="11" customFormat="1" ht="13.5" customHeight="1">
      <c r="A49" s="10"/>
      <c r="B49" s="10"/>
      <c r="C49" s="10"/>
      <c r="D49" s="12"/>
      <c r="E49" s="10"/>
    </row>
    <row r="50" spans="1:5" s="11" customFormat="1" ht="12.75" customHeight="1">
      <c r="A50" s="10"/>
      <c r="B50" s="10"/>
      <c r="C50" s="10"/>
      <c r="D50" s="12"/>
      <c r="E50" s="10"/>
    </row>
    <row r="51" spans="1:5" s="11" customFormat="1" ht="12.75" customHeight="1">
      <c r="A51" s="10"/>
      <c r="B51" s="10"/>
      <c r="C51" s="10"/>
      <c r="D51" s="12"/>
      <c r="E51" s="10"/>
    </row>
    <row r="52" spans="1:5" s="11" customFormat="1" ht="13.5" customHeight="1">
      <c r="A52" s="10"/>
      <c r="B52" s="10"/>
      <c r="C52" s="10"/>
      <c r="D52" s="12"/>
      <c r="E52" s="10"/>
    </row>
    <row r="53" spans="1:5" s="11" customFormat="1" ht="12.75" customHeight="1">
      <c r="A53" s="10"/>
      <c r="B53" s="10"/>
      <c r="C53" s="10"/>
      <c r="D53" s="12"/>
      <c r="E53" s="10"/>
    </row>
    <row r="54" spans="1:5" s="11" customFormat="1" ht="12.75" customHeight="1">
      <c r="A54" s="10"/>
      <c r="B54" s="10"/>
      <c r="C54" s="10"/>
      <c r="D54" s="12"/>
      <c r="E54" s="10"/>
    </row>
    <row r="55" spans="1:5" s="11" customFormat="1" ht="13.5" customHeight="1">
      <c r="A55" s="17"/>
      <c r="B55" s="10"/>
      <c r="C55" s="10"/>
      <c r="D55" s="12"/>
      <c r="E55" s="10"/>
    </row>
    <row r="56" spans="1:5" s="11" customFormat="1" ht="12.75" customHeight="1">
      <c r="A56" s="17"/>
      <c r="B56" s="10"/>
      <c r="C56" s="10"/>
      <c r="D56" s="12"/>
      <c r="E56" s="10"/>
    </row>
    <row r="57" spans="1:5" s="11" customFormat="1" ht="12.75" customHeight="1">
      <c r="A57" s="17"/>
      <c r="B57" s="10"/>
      <c r="C57" s="10"/>
      <c r="D57" s="12"/>
      <c r="E57" s="10"/>
    </row>
    <row r="58" spans="1:5" s="11" customFormat="1" ht="13.5" customHeight="1">
      <c r="A58" s="17"/>
      <c r="B58" s="10"/>
      <c r="C58" s="10"/>
      <c r="D58" s="12"/>
      <c r="E58" s="10"/>
    </row>
    <row r="59" spans="1:5" s="11" customFormat="1" ht="12.75" customHeight="1">
      <c r="A59" s="17"/>
      <c r="B59" s="10"/>
      <c r="C59" s="10"/>
      <c r="D59" s="12"/>
      <c r="E59" s="10"/>
    </row>
    <row r="60" spans="1:5" s="11" customFormat="1" ht="12.75" customHeight="1">
      <c r="A60" s="17"/>
      <c r="B60" s="10"/>
      <c r="C60" s="10"/>
      <c r="D60" s="12"/>
      <c r="E60" s="10"/>
    </row>
    <row r="61" spans="1:5" s="11" customFormat="1" ht="13.5" customHeight="1">
      <c r="A61" s="17"/>
      <c r="B61" s="10"/>
      <c r="C61" s="10"/>
      <c r="D61" s="12"/>
      <c r="E61" s="10"/>
    </row>
    <row r="62" spans="1:5" s="11" customFormat="1" ht="12.75" customHeight="1">
      <c r="A62" s="17"/>
      <c r="B62" s="10"/>
      <c r="C62" s="10"/>
      <c r="D62" s="12"/>
      <c r="E62" s="10"/>
    </row>
    <row r="63" spans="1:5" s="11" customFormat="1" ht="12.75" customHeight="1">
      <c r="A63" s="17"/>
      <c r="B63" s="10"/>
      <c r="C63" s="10"/>
      <c r="D63" s="12"/>
      <c r="E63" s="10"/>
    </row>
    <row r="64" spans="1:5" s="11" customFormat="1" ht="13.5" customHeight="1">
      <c r="A64" s="17"/>
      <c r="B64" s="10"/>
      <c r="C64" s="10"/>
      <c r="D64" s="12"/>
      <c r="E64" s="10"/>
    </row>
    <row r="65" spans="1:5" s="11" customFormat="1" ht="12.75" customHeight="1">
      <c r="A65" s="17"/>
      <c r="B65" s="10"/>
      <c r="C65" s="10"/>
      <c r="D65" s="12"/>
      <c r="E65" s="10"/>
    </row>
    <row r="66" spans="1:5" s="11" customFormat="1" ht="12.75" customHeight="1">
      <c r="A66" s="10"/>
      <c r="B66" s="10"/>
      <c r="C66" s="10"/>
      <c r="D66" s="12"/>
      <c r="E66" s="10"/>
    </row>
    <row r="67" spans="1:5" s="11" customFormat="1" ht="13.5" customHeight="1">
      <c r="A67" s="10"/>
      <c r="B67" s="10"/>
      <c r="C67" s="10"/>
      <c r="D67" s="12"/>
      <c r="E67" s="10"/>
    </row>
    <row r="68" spans="1:5" s="11" customFormat="1" ht="12.75" customHeight="1">
      <c r="A68" s="10"/>
      <c r="B68" s="10"/>
      <c r="C68" s="10"/>
      <c r="D68" s="12"/>
      <c r="E68" s="10"/>
    </row>
    <row r="69" spans="1:5" s="11" customFormat="1" ht="12.75" customHeight="1">
      <c r="A69" s="10"/>
      <c r="B69" s="10"/>
      <c r="C69" s="10"/>
      <c r="D69" s="12"/>
      <c r="E69" s="10"/>
    </row>
    <row r="70" spans="1:5" s="11" customFormat="1" ht="13.5" customHeight="1">
      <c r="A70" s="10"/>
      <c r="B70" s="10"/>
      <c r="C70" s="10"/>
      <c r="D70" s="12"/>
      <c r="E70" s="10"/>
    </row>
    <row r="71" spans="1:5" s="11" customFormat="1">
      <c r="A71" s="10"/>
      <c r="B71" s="10"/>
      <c r="C71" s="10"/>
      <c r="D71" s="12"/>
      <c r="E71" s="10"/>
    </row>
    <row r="72" spans="1:5" s="11" customFormat="1">
      <c r="A72" s="17"/>
      <c r="B72" s="10"/>
      <c r="C72" s="10"/>
      <c r="D72" s="12"/>
      <c r="E72" s="10"/>
    </row>
    <row r="73" spans="1:5" s="11" customFormat="1">
      <c r="A73" s="17"/>
      <c r="B73" s="10"/>
      <c r="C73" s="10"/>
      <c r="D73" s="12"/>
      <c r="E73" s="10"/>
    </row>
    <row r="74" spans="1:5" s="11" customFormat="1">
      <c r="A74" s="17"/>
      <c r="B74" s="10"/>
      <c r="C74" s="10"/>
      <c r="D74" s="12"/>
      <c r="E74" s="10"/>
    </row>
    <row r="75" spans="1:5" s="11" customFormat="1">
      <c r="A75" s="10"/>
      <c r="B75" s="10"/>
      <c r="C75" s="10"/>
      <c r="D75" s="12"/>
      <c r="E75" s="10"/>
    </row>
    <row r="76" spans="1:5" s="11" customFormat="1">
      <c r="A76" s="10"/>
      <c r="B76" s="10"/>
      <c r="C76" s="10"/>
      <c r="D76" s="12"/>
      <c r="E76" s="10"/>
    </row>
    <row r="77" spans="1:5" s="11" customFormat="1">
      <c r="A77" s="10"/>
      <c r="B77" s="10"/>
      <c r="C77" s="10"/>
      <c r="D77" s="12"/>
      <c r="E77" s="10"/>
    </row>
    <row r="78" spans="1:5" s="11" customFormat="1">
      <c r="A78" s="10"/>
      <c r="B78" s="10"/>
      <c r="C78" s="10"/>
      <c r="D78" s="12"/>
      <c r="E78" s="10"/>
    </row>
    <row r="79" spans="1:5" s="11" customFormat="1">
      <c r="A79" s="10"/>
      <c r="B79" s="10"/>
      <c r="C79" s="10"/>
      <c r="D79" s="12"/>
      <c r="E79" s="10"/>
    </row>
    <row r="80" spans="1:5" s="11" customFormat="1">
      <c r="A80" s="10"/>
      <c r="B80" s="10"/>
      <c r="C80" s="10"/>
      <c r="D80" s="12"/>
      <c r="E80" s="10"/>
    </row>
    <row r="81" spans="1:5" s="11" customFormat="1">
      <c r="A81" s="17"/>
      <c r="B81" s="10"/>
      <c r="C81" s="10"/>
      <c r="D81" s="12"/>
      <c r="E81" s="10"/>
    </row>
    <row r="82" spans="1:5" s="11" customFormat="1">
      <c r="A82" s="17"/>
      <c r="B82" s="10"/>
      <c r="C82" s="10"/>
      <c r="D82" s="12"/>
      <c r="E82" s="10"/>
    </row>
    <row r="83" spans="1:5" s="11" customFormat="1">
      <c r="A83" s="17"/>
      <c r="B83" s="10"/>
      <c r="C83" s="10"/>
      <c r="D83" s="12"/>
      <c r="E83" s="10"/>
    </row>
    <row r="84" spans="1:5" s="11" customFormat="1">
      <c r="A84" s="10"/>
      <c r="B84" s="10"/>
      <c r="C84" s="10"/>
      <c r="D84" s="12"/>
      <c r="E84" s="10"/>
    </row>
    <row r="85" spans="1:5" s="11" customFormat="1">
      <c r="A85" s="10"/>
      <c r="B85" s="10"/>
      <c r="C85" s="10"/>
      <c r="D85" s="12"/>
      <c r="E85" s="10"/>
    </row>
    <row r="86" spans="1:5" s="11" customFormat="1">
      <c r="A86" s="10"/>
      <c r="B86" s="10"/>
      <c r="C86" s="10"/>
      <c r="D86" s="12"/>
      <c r="E86" s="10"/>
    </row>
    <row r="87" spans="1:5" s="11" customFormat="1">
      <c r="A87" s="10"/>
      <c r="B87" s="10"/>
      <c r="C87" s="10"/>
      <c r="D87" s="12"/>
      <c r="E87" s="10"/>
    </row>
    <row r="88" spans="1:5" s="11" customFormat="1">
      <c r="A88" s="10"/>
      <c r="B88" s="10"/>
      <c r="C88" s="10"/>
      <c r="D88" s="12"/>
      <c r="E88" s="10"/>
    </row>
    <row r="89" spans="1:5" s="11" customFormat="1">
      <c r="A89" s="10"/>
      <c r="B89" s="10"/>
      <c r="C89" s="10"/>
      <c r="D89" s="12"/>
      <c r="E89" s="10"/>
    </row>
    <row r="90" spans="1:5" s="11" customFormat="1">
      <c r="A90" s="17"/>
      <c r="B90" s="10"/>
      <c r="C90" s="10"/>
      <c r="D90" s="12"/>
      <c r="E90" s="10"/>
    </row>
    <row r="91" spans="1:5" s="11" customFormat="1">
      <c r="A91" s="17"/>
      <c r="B91" s="10"/>
      <c r="C91" s="10"/>
      <c r="D91" s="12"/>
      <c r="E91" s="10"/>
    </row>
    <row r="92" spans="1:5" s="11" customFormat="1">
      <c r="A92" s="17"/>
      <c r="B92" s="10"/>
      <c r="C92" s="10"/>
      <c r="D92" s="12"/>
      <c r="E92" s="10"/>
    </row>
    <row r="93" spans="1:5" s="11" customFormat="1">
      <c r="A93" s="17"/>
      <c r="B93" s="10"/>
      <c r="C93" s="10"/>
      <c r="D93" s="12"/>
      <c r="E93" s="10"/>
    </row>
    <row r="94" spans="1:5" s="11" customFormat="1">
      <c r="A94" s="17"/>
      <c r="B94" s="10"/>
      <c r="C94" s="10"/>
      <c r="D94" s="12"/>
      <c r="E94" s="10"/>
    </row>
    <row r="95" spans="1:5" s="11" customFormat="1">
      <c r="A95" s="17"/>
      <c r="B95" s="10"/>
      <c r="C95" s="10"/>
      <c r="D95" s="12"/>
      <c r="E95" s="10"/>
    </row>
    <row r="96" spans="1:5" s="11" customFormat="1">
      <c r="A96" s="10"/>
      <c r="B96" s="10"/>
      <c r="C96" s="10"/>
      <c r="D96" s="12"/>
      <c r="E96" s="10"/>
    </row>
    <row r="97" spans="1:5" s="11" customFormat="1">
      <c r="A97" s="10"/>
      <c r="B97" s="10"/>
      <c r="C97" s="10"/>
      <c r="D97" s="12"/>
      <c r="E97" s="10"/>
    </row>
    <row r="98" spans="1:5" s="11" customFormat="1">
      <c r="A98" s="10"/>
      <c r="B98" s="10"/>
      <c r="C98" s="10"/>
      <c r="D98" s="12"/>
      <c r="E98" s="10"/>
    </row>
    <row r="99" spans="1:5" s="11" customFormat="1">
      <c r="A99" s="10"/>
      <c r="B99" s="10"/>
      <c r="C99" s="10"/>
      <c r="D99" s="12"/>
      <c r="E99" s="10"/>
    </row>
    <row r="100" spans="1:5" s="11" customFormat="1">
      <c r="A100" s="10"/>
      <c r="B100" s="10"/>
      <c r="C100" s="10"/>
      <c r="D100" s="12"/>
      <c r="E100" s="10"/>
    </row>
    <row r="101" spans="1:5" s="11" customFormat="1">
      <c r="A101" s="10"/>
      <c r="B101" s="10"/>
      <c r="C101" s="10"/>
      <c r="D101" s="12"/>
      <c r="E101" s="10"/>
    </row>
    <row r="102" spans="1:5" s="11" customFormat="1">
      <c r="A102" s="10"/>
      <c r="B102" s="10"/>
      <c r="C102" s="10"/>
      <c r="D102" s="12"/>
      <c r="E102" s="10"/>
    </row>
    <row r="103" spans="1:5" s="11" customFormat="1">
      <c r="A103" s="10"/>
      <c r="B103" s="10"/>
      <c r="C103" s="10"/>
      <c r="D103" s="12"/>
      <c r="E103" s="10"/>
    </row>
    <row r="104" spans="1:5" s="11" customFormat="1">
      <c r="A104" s="10"/>
      <c r="B104" s="10"/>
      <c r="C104" s="10"/>
      <c r="D104" s="12"/>
      <c r="E104" s="10"/>
    </row>
    <row r="105" spans="1:5" s="11" customFormat="1">
      <c r="A105" s="10"/>
      <c r="B105" s="10"/>
      <c r="C105" s="10"/>
      <c r="D105" s="12"/>
      <c r="E105" s="10"/>
    </row>
    <row r="106" spans="1:5" s="11" customFormat="1">
      <c r="A106" s="10"/>
      <c r="B106" s="10"/>
      <c r="C106" s="10"/>
      <c r="D106" s="12"/>
      <c r="E106" s="10"/>
    </row>
    <row r="107" spans="1:5" s="11" customFormat="1">
      <c r="A107" s="17"/>
      <c r="B107" s="10"/>
      <c r="C107" s="10"/>
      <c r="D107" s="12"/>
      <c r="E107" s="10"/>
    </row>
    <row r="108" spans="1:5" s="11" customFormat="1">
      <c r="A108" s="17"/>
      <c r="B108" s="10"/>
      <c r="C108" s="10"/>
      <c r="D108" s="12"/>
      <c r="E108" s="10"/>
    </row>
    <row r="109" spans="1:5" s="11" customFormat="1">
      <c r="A109" s="17"/>
      <c r="B109" s="10"/>
      <c r="C109" s="10"/>
      <c r="D109" s="12"/>
      <c r="E109" s="10"/>
    </row>
    <row r="110" spans="1:5" s="11" customFormat="1">
      <c r="A110" s="10"/>
      <c r="B110" s="10"/>
      <c r="C110" s="10"/>
      <c r="D110" s="12"/>
      <c r="E110" s="10"/>
    </row>
    <row r="111" spans="1:5" s="11" customFormat="1">
      <c r="A111" s="10"/>
      <c r="B111" s="10"/>
      <c r="C111" s="10"/>
      <c r="D111" s="12"/>
      <c r="E111" s="10"/>
    </row>
    <row r="112" spans="1:5" s="11" customFormat="1">
      <c r="A112" s="10"/>
      <c r="B112" s="10"/>
      <c r="C112" s="10"/>
      <c r="D112" s="12"/>
      <c r="E112" s="10"/>
    </row>
    <row r="113" spans="1:5" s="11" customFormat="1">
      <c r="A113" s="10"/>
      <c r="B113" s="10"/>
      <c r="C113" s="10"/>
      <c r="D113" s="12"/>
      <c r="E113" s="10"/>
    </row>
    <row r="114" spans="1:5" s="11" customFormat="1">
      <c r="A114" s="10"/>
      <c r="B114" s="10"/>
      <c r="C114" s="10"/>
      <c r="D114" s="12"/>
      <c r="E114" s="10"/>
    </row>
    <row r="115" spans="1:5" s="11" customFormat="1">
      <c r="A115" s="10"/>
      <c r="B115" s="10"/>
      <c r="C115" s="10"/>
      <c r="D115" s="12"/>
      <c r="E115" s="10"/>
    </row>
    <row r="116" spans="1:5" s="11" customFormat="1">
      <c r="A116" s="17"/>
      <c r="B116" s="10"/>
      <c r="C116" s="10"/>
      <c r="D116" s="12"/>
      <c r="E116" s="10"/>
    </row>
    <row r="117" spans="1:5" s="11" customFormat="1">
      <c r="A117" s="17"/>
      <c r="B117" s="10"/>
      <c r="C117" s="10"/>
      <c r="D117" s="12"/>
      <c r="E117" s="10"/>
    </row>
    <row r="118" spans="1:5" s="11" customFormat="1">
      <c r="A118" s="17"/>
      <c r="B118" s="10"/>
      <c r="C118" s="10"/>
      <c r="D118" s="12"/>
      <c r="E118" s="10"/>
    </row>
    <row r="119" spans="1:5" s="11" customFormat="1">
      <c r="A119" s="17"/>
      <c r="B119" s="10"/>
      <c r="C119" s="10"/>
      <c r="D119" s="12"/>
      <c r="E119" s="10"/>
    </row>
    <row r="120" spans="1:5" s="11" customFormat="1">
      <c r="A120" s="10"/>
      <c r="B120" s="10"/>
      <c r="C120" s="10"/>
      <c r="D120" s="12"/>
      <c r="E120" s="10"/>
    </row>
    <row r="121" spans="1:5" s="11" customFormat="1">
      <c r="A121" s="10"/>
      <c r="B121" s="10"/>
      <c r="C121" s="10"/>
      <c r="D121" s="12"/>
      <c r="E121" s="10"/>
    </row>
    <row r="122" spans="1:5" s="11" customFormat="1">
      <c r="A122" s="10"/>
      <c r="B122" s="10"/>
      <c r="C122" s="10"/>
      <c r="D122" s="12"/>
      <c r="E122" s="10"/>
    </row>
    <row r="123" spans="1:5" s="11" customFormat="1">
      <c r="A123" s="10"/>
      <c r="B123" s="10"/>
      <c r="C123" s="10"/>
      <c r="D123" s="12"/>
      <c r="E123" s="10"/>
    </row>
    <row r="124" spans="1:5" s="11" customFormat="1">
      <c r="A124" s="10"/>
      <c r="B124" s="10"/>
      <c r="C124" s="10"/>
      <c r="D124" s="12"/>
      <c r="E124" s="10"/>
    </row>
    <row r="125" spans="1:5" s="11" customFormat="1">
      <c r="A125" s="10"/>
      <c r="B125" s="10"/>
      <c r="C125" s="10"/>
      <c r="D125" s="12"/>
      <c r="E125" s="10"/>
    </row>
    <row r="126" spans="1:5" s="11" customFormat="1">
      <c r="A126" s="17"/>
      <c r="B126" s="10"/>
      <c r="C126" s="10"/>
      <c r="D126" s="12"/>
      <c r="E126" s="10"/>
    </row>
    <row r="127" spans="1:5" s="11" customFormat="1">
      <c r="A127" s="17"/>
      <c r="B127" s="10"/>
      <c r="C127" s="10"/>
      <c r="D127" s="12"/>
      <c r="E127" s="10"/>
    </row>
    <row r="128" spans="1:5" s="11" customFormat="1">
      <c r="A128" s="17"/>
      <c r="B128" s="10"/>
      <c r="C128" s="10"/>
      <c r="D128" s="12"/>
      <c r="E128" s="10"/>
    </row>
    <row r="129" spans="1:5" s="11" customFormat="1">
      <c r="A129" s="10"/>
      <c r="B129" s="10"/>
      <c r="C129" s="10"/>
      <c r="D129" s="12"/>
      <c r="E129" s="10"/>
    </row>
    <row r="130" spans="1:5" s="11" customFormat="1">
      <c r="A130" s="10"/>
      <c r="B130" s="10"/>
      <c r="C130" s="10"/>
      <c r="D130" s="12"/>
      <c r="E130" s="10"/>
    </row>
    <row r="131" spans="1:5" s="11" customFormat="1"/>
    <row r="132" spans="1:5" s="11" customFormat="1"/>
    <row r="133" spans="1:5" s="11" customFormat="1"/>
    <row r="134" spans="1:5" s="11" customFormat="1"/>
    <row r="135" spans="1:5" s="11" customFormat="1"/>
    <row r="136" spans="1:5" s="11" customFormat="1"/>
    <row r="137" spans="1:5" s="11" customFormat="1"/>
    <row r="138" spans="1:5" s="11" customFormat="1"/>
    <row r="139" spans="1:5" s="11" customFormat="1"/>
    <row r="140" spans="1:5" s="11" customFormat="1"/>
    <row r="141" spans="1:5" s="11" customFormat="1"/>
    <row r="142" spans="1:5" s="11" customFormat="1"/>
    <row r="143" spans="1:5" s="11" customFormat="1"/>
    <row r="144" spans="1:5" s="11" customFormat="1"/>
    <row r="145" s="11" customFormat="1"/>
    <row r="146" s="11" customFormat="1"/>
    <row r="147" s="11" customFormat="1"/>
    <row r="148" s="11" customFormat="1"/>
    <row r="149" s="11" customFormat="1"/>
    <row r="150" s="11" customFormat="1"/>
    <row r="151" s="11" customFormat="1"/>
    <row r="152" s="11" customFormat="1"/>
    <row r="153" s="11" customFormat="1"/>
    <row r="154" s="11" customFormat="1"/>
    <row r="155" s="11" customFormat="1"/>
    <row r="156" s="11" customFormat="1"/>
    <row r="157" s="11" customFormat="1"/>
    <row r="158" s="11" customFormat="1"/>
    <row r="159" s="11" customFormat="1"/>
    <row r="160" s="11" customFormat="1"/>
    <row r="161" s="11" customFormat="1"/>
    <row r="162" s="11" customFormat="1"/>
    <row r="163" s="11" customFormat="1"/>
    <row r="164" s="11" customFormat="1"/>
    <row r="165" s="11" customFormat="1"/>
    <row r="166" s="11" customFormat="1"/>
    <row r="167" s="11" customFormat="1"/>
    <row r="168" s="11" customFormat="1"/>
    <row r="169" s="11" customFormat="1"/>
    <row r="170" s="11" customFormat="1"/>
    <row r="171" s="11" customFormat="1"/>
    <row r="172" s="11" customFormat="1"/>
    <row r="173" s="11" customFormat="1"/>
    <row r="174" s="11" customFormat="1"/>
    <row r="175" s="11" customFormat="1"/>
    <row r="176" s="11" customFormat="1"/>
    <row r="177" s="11" customFormat="1"/>
    <row r="178" s="11" customFormat="1"/>
    <row r="179" s="11" customFormat="1"/>
    <row r="180" s="11" customFormat="1"/>
    <row r="181" s="11" customFormat="1"/>
    <row r="182" s="11" customFormat="1"/>
    <row r="183" s="11" customFormat="1"/>
    <row r="184" s="11" customFormat="1"/>
    <row r="185" s="11" customFormat="1"/>
    <row r="186" s="11" customFormat="1"/>
    <row r="187" s="11" customFormat="1"/>
    <row r="188" s="11" customFormat="1"/>
    <row r="189" s="11" customFormat="1"/>
    <row r="190" s="11" customFormat="1"/>
    <row r="191" s="11" customFormat="1"/>
    <row r="192" s="11" customFormat="1"/>
    <row r="193" s="11" customFormat="1"/>
    <row r="194" s="11" customFormat="1"/>
    <row r="195" s="11" customFormat="1"/>
    <row r="196" s="11" customFormat="1"/>
    <row r="197" s="11" customFormat="1"/>
    <row r="198" s="11" customFormat="1"/>
    <row r="199" s="11" customFormat="1"/>
    <row r="200" s="11" customFormat="1"/>
    <row r="201" s="11" customFormat="1"/>
    <row r="202" s="11" customFormat="1"/>
    <row r="203" s="11" customFormat="1"/>
    <row r="204" s="11" customFormat="1"/>
    <row r="205" s="11" customFormat="1"/>
    <row r="206" s="11" customFormat="1"/>
    <row r="207" s="11" customFormat="1"/>
    <row r="208" s="11" customFormat="1"/>
    <row r="209" s="11" customFormat="1"/>
    <row r="210" s="11" customFormat="1"/>
    <row r="211" s="11" customFormat="1"/>
    <row r="212" s="11" customFormat="1"/>
    <row r="213" s="11" customFormat="1"/>
    <row r="214" s="11" customFormat="1"/>
    <row r="215" s="11" customFormat="1"/>
    <row r="216" s="11" customFormat="1"/>
    <row r="217" s="11" customFormat="1"/>
    <row r="218" s="11" customFormat="1"/>
    <row r="219" s="11" customFormat="1"/>
    <row r="220" s="11" customFormat="1"/>
    <row r="221" s="11" customFormat="1"/>
    <row r="222" s="11" customFormat="1"/>
    <row r="223" s="11" customFormat="1"/>
    <row r="224" s="11" customFormat="1"/>
    <row r="225" s="11" customFormat="1"/>
    <row r="226" s="11" customFormat="1"/>
    <row r="227" s="11" customFormat="1"/>
    <row r="228" s="11" customFormat="1"/>
    <row r="229" s="11" customFormat="1"/>
    <row r="230" s="11" customFormat="1"/>
    <row r="231" s="11" customFormat="1"/>
    <row r="232" s="11" customFormat="1"/>
    <row r="233" s="11" customFormat="1"/>
    <row r="234" s="11" customFormat="1"/>
    <row r="235" s="11" customFormat="1"/>
    <row r="236" s="11" customFormat="1"/>
    <row r="237" s="11" customFormat="1"/>
    <row r="238" s="11" customFormat="1"/>
    <row r="239" s="11" customFormat="1"/>
    <row r="240" s="11" customFormat="1"/>
    <row r="241" s="11" customFormat="1"/>
    <row r="242" s="11" customFormat="1"/>
    <row r="243" s="11" customFormat="1"/>
    <row r="244" s="11" customFormat="1"/>
    <row r="245" s="11" customFormat="1"/>
    <row r="246" s="11" customFormat="1"/>
    <row r="247" s="11" customFormat="1"/>
    <row r="248" s="11" customFormat="1"/>
    <row r="249" s="11" customFormat="1"/>
    <row r="250" s="11" customFormat="1"/>
    <row r="251" s="11" customFormat="1"/>
    <row r="252" s="11" customFormat="1"/>
    <row r="253" s="11" customFormat="1"/>
    <row r="254" s="11" customFormat="1"/>
    <row r="255" s="11" customFormat="1"/>
    <row r="256" s="11" customFormat="1"/>
    <row r="257" s="11" customFormat="1"/>
    <row r="258" s="11" customFormat="1"/>
    <row r="259" s="11" customFormat="1"/>
    <row r="260" s="11" customFormat="1"/>
    <row r="261" s="11" customFormat="1"/>
    <row r="262" s="11" customFormat="1"/>
    <row r="263" s="11" customFormat="1"/>
    <row r="264" s="11" customFormat="1"/>
    <row r="265" s="11" customFormat="1"/>
    <row r="266" s="11" customFormat="1"/>
    <row r="267" s="11" customFormat="1"/>
    <row r="268" s="11" customFormat="1"/>
    <row r="269" s="11" customFormat="1"/>
    <row r="270" s="11" customFormat="1"/>
    <row r="271" s="11" customFormat="1"/>
    <row r="272" s="11" customFormat="1"/>
    <row r="273" s="11" customFormat="1"/>
    <row r="274" s="11" customFormat="1"/>
    <row r="275" s="11" customFormat="1"/>
    <row r="276" s="11" customFormat="1"/>
    <row r="277" s="11" customFormat="1"/>
    <row r="278" s="11" customFormat="1"/>
    <row r="279" s="11" customFormat="1"/>
    <row r="280" s="11" customFormat="1"/>
    <row r="281" s="11" customFormat="1"/>
    <row r="282" s="11" customFormat="1"/>
    <row r="283" s="11" customFormat="1"/>
    <row r="284" s="11" customFormat="1"/>
    <row r="285" s="11" customFormat="1"/>
    <row r="286" s="11" customFormat="1"/>
    <row r="287" s="11" customFormat="1"/>
    <row r="288" s="11" customFormat="1"/>
    <row r="289" s="11" customFormat="1"/>
    <row r="290" s="11" customFormat="1"/>
    <row r="291" s="11" customFormat="1"/>
    <row r="292" s="11" customFormat="1"/>
    <row r="293" s="11" customFormat="1"/>
    <row r="294" s="11" customFormat="1"/>
    <row r="295" s="11" customFormat="1"/>
    <row r="296" s="11" customFormat="1"/>
    <row r="297" s="11" customFormat="1"/>
    <row r="298" s="11" customFormat="1"/>
    <row r="299" s="11" customFormat="1"/>
    <row r="300" s="11" customFormat="1"/>
    <row r="301" s="11" customFormat="1"/>
    <row r="302" s="11" customFormat="1"/>
    <row r="303" s="11" customFormat="1"/>
    <row r="304" s="11" customFormat="1"/>
    <row r="305" s="11" customFormat="1"/>
    <row r="306" s="11" customFormat="1"/>
    <row r="307" s="11" customFormat="1"/>
    <row r="308" s="11" customFormat="1"/>
    <row r="309" s="11" customFormat="1"/>
    <row r="310" s="11" customFormat="1"/>
    <row r="311" s="11" customFormat="1"/>
    <row r="312" s="11" customFormat="1"/>
    <row r="313" s="11" customFormat="1"/>
    <row r="314" s="11" customFormat="1"/>
    <row r="315" s="11" customFormat="1"/>
    <row r="316" s="11" customFormat="1"/>
    <row r="317" s="11" customFormat="1"/>
    <row r="318" s="11" customFormat="1"/>
    <row r="319" s="11" customFormat="1"/>
  </sheetData>
  <mergeCells count="6">
    <mergeCell ref="A12:H12"/>
    <mergeCell ref="A7:B7"/>
    <mergeCell ref="D7:H7"/>
    <mergeCell ref="A8:B8"/>
    <mergeCell ref="A9:B9"/>
    <mergeCell ref="D9:F9"/>
  </mergeCells>
  <phoneticPr fontId="1" type="noConversion"/>
  <pageMargins left="0.49" right="0.75" top="0.28999999999999998" bottom="0.57999999999999996" header="0" footer="0"/>
  <pageSetup paperSize="9" orientation="landscape" horizontalDpi="30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11</vt:i4>
      </vt:variant>
      <vt:variant>
        <vt:lpstr>Intervalos com nome</vt:lpstr>
      </vt:variant>
      <vt:variant>
        <vt:i4>9</vt:i4>
      </vt:variant>
    </vt:vector>
  </HeadingPairs>
  <TitlesOfParts>
    <vt:vector size="20" baseType="lpstr">
      <vt:lpstr>ABSOLUTOS</vt:lpstr>
      <vt:lpstr>BEN</vt:lpstr>
      <vt:lpstr>INF</vt:lpstr>
      <vt:lpstr>INI</vt:lpstr>
      <vt:lpstr>JUV</vt:lpstr>
      <vt:lpstr>CLASS_CLUBES</vt:lpstr>
      <vt:lpstr>START LIST</vt:lpstr>
      <vt:lpstr>START LIST (EQUIPAS)</vt:lpstr>
      <vt:lpstr>MASCULINOS</vt:lpstr>
      <vt:lpstr>TABELA</vt:lpstr>
      <vt:lpstr>PAIS</vt:lpstr>
      <vt:lpstr>ABSOLUTOS!Área_de_Impressão</vt:lpstr>
      <vt:lpstr>BEN!Área_de_Impressão</vt:lpstr>
      <vt:lpstr>CLASS_CLUBES!Área_de_Impressão</vt:lpstr>
      <vt:lpstr>INF!Área_de_Impressão</vt:lpstr>
      <vt:lpstr>INI!Área_de_Impressão</vt:lpstr>
      <vt:lpstr>JUV!Área_de_Impressão</vt:lpstr>
      <vt:lpstr>PAIS!Área_de_Impressão</vt:lpstr>
      <vt:lpstr>'START LIST'!T5_5</vt:lpstr>
      <vt:lpstr>'START LIST (EQUIPAS)'!T5_5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 D</dc:creator>
  <cp:lastModifiedBy>Artur Parreira</cp:lastModifiedBy>
  <cp:lastPrinted>2008-02-16T16:45:47Z</cp:lastPrinted>
  <dcterms:created xsi:type="dcterms:W3CDTF">2004-10-23T18:14:44Z</dcterms:created>
  <dcterms:modified xsi:type="dcterms:W3CDTF">2008-02-16T16:47:33Z</dcterms:modified>
</cp:coreProperties>
</file>